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6060" activeTab="0"/>
  </bookViews>
  <sheets>
    <sheet name="2017 - příjmy" sheetId="1" r:id="rId1"/>
    <sheet name="2017 - výdaje" sheetId="2" r:id="rId2"/>
    <sheet name="2017 - výdaje, volný list" sheetId="3" r:id="rId3"/>
    <sheet name="2017 - příjmy z činnosti" sheetId="4" r:id="rId4"/>
  </sheets>
  <definedNames>
    <definedName name="_xlnm.Print_Area" localSheetId="2">'2017 - výdaje, volný list'!$A$1:$F$43</definedName>
  </definedNames>
  <calcPr fullCalcOnLoad="1"/>
</workbook>
</file>

<file path=xl/sharedStrings.xml><?xml version="1.0" encoding="utf-8"?>
<sst xmlns="http://schemas.openxmlformats.org/spreadsheetml/2006/main" count="343" uniqueCount="285">
  <si>
    <t>Třída,seskup.pol.</t>
  </si>
  <si>
    <t>podseskup. pol.</t>
  </si>
  <si>
    <t>Druh příjmu</t>
  </si>
  <si>
    <t>Objem příjmů</t>
  </si>
  <si>
    <t>položka</t>
  </si>
  <si>
    <t>x</t>
  </si>
  <si>
    <t xml:space="preserve">DAŇOVÉ PŘÍJMY </t>
  </si>
  <si>
    <t>Daň z příjmů právnických osob</t>
  </si>
  <si>
    <t>Daň z příjmů právnických osob za obce</t>
  </si>
  <si>
    <t>Správní poplatky</t>
  </si>
  <si>
    <t>Poplatek ze psů</t>
  </si>
  <si>
    <t>Poplatek za užívání veřejného prostranství</t>
  </si>
  <si>
    <t>Poplatek ze vstupného</t>
  </si>
  <si>
    <t>Daň z nemovitostí</t>
  </si>
  <si>
    <t>PŘIJATÉ DOTACE</t>
  </si>
  <si>
    <t>Skupina,oddíl</t>
  </si>
  <si>
    <t>Název</t>
  </si>
  <si>
    <t>pododdíl</t>
  </si>
  <si>
    <t>paragrafu</t>
  </si>
  <si>
    <t>Objem výdajů</t>
  </si>
  <si>
    <t>paragraf</t>
  </si>
  <si>
    <t>funkčního třídění</t>
  </si>
  <si>
    <t>Číslo</t>
  </si>
  <si>
    <t>řádku</t>
  </si>
  <si>
    <t>Skupina,</t>
  </si>
  <si>
    <t>oddíl,</t>
  </si>
  <si>
    <t>Název paragrafu</t>
  </si>
  <si>
    <t>funkčního</t>
  </si>
  <si>
    <t>členění</t>
  </si>
  <si>
    <t>Platy</t>
  </si>
  <si>
    <t>zaměst-</t>
  </si>
  <si>
    <t>nanců</t>
  </si>
  <si>
    <t>Ostatní</t>
  </si>
  <si>
    <t>osobní</t>
  </si>
  <si>
    <t>výdaje</t>
  </si>
  <si>
    <t>Povinné</t>
  </si>
  <si>
    <t>pojistné</t>
  </si>
  <si>
    <t>na SZ a</t>
  </si>
  <si>
    <t>přísp.na</t>
  </si>
  <si>
    <t xml:space="preserve">Povinné </t>
  </si>
  <si>
    <t>zdrav.</t>
  </si>
  <si>
    <t>pojištění</t>
  </si>
  <si>
    <t>Knihy,</t>
  </si>
  <si>
    <t xml:space="preserve">učební </t>
  </si>
  <si>
    <t>pomůc-</t>
  </si>
  <si>
    <t>ky a tisk</t>
  </si>
  <si>
    <t>Drobný</t>
  </si>
  <si>
    <t>hmotný</t>
  </si>
  <si>
    <t>majetek</t>
  </si>
  <si>
    <t>Nákup</t>
  </si>
  <si>
    <t>materiá-</t>
  </si>
  <si>
    <t>lu j.n.</t>
  </si>
  <si>
    <t>Plyn</t>
  </si>
  <si>
    <t>Elektric-</t>
  </si>
  <si>
    <t>ká</t>
  </si>
  <si>
    <t>energie</t>
  </si>
  <si>
    <t>Pevná</t>
  </si>
  <si>
    <t>paliva</t>
  </si>
  <si>
    <t>Pohon-</t>
  </si>
  <si>
    <t>né hmoty a</t>
  </si>
  <si>
    <t>Služby</t>
  </si>
  <si>
    <t>peněž-</t>
  </si>
  <si>
    <t>ních</t>
  </si>
  <si>
    <t>ústavů</t>
  </si>
  <si>
    <t>služeb</t>
  </si>
  <si>
    <t>Opravy</t>
  </si>
  <si>
    <t>a</t>
  </si>
  <si>
    <t>udržová-</t>
  </si>
  <si>
    <t>ní</t>
  </si>
  <si>
    <t>Ces-</t>
  </si>
  <si>
    <t>tovné</t>
  </si>
  <si>
    <t>(tuzem-</t>
  </si>
  <si>
    <t>ské i za-</t>
  </si>
  <si>
    <t>hraniční)</t>
  </si>
  <si>
    <t>Pohoště-</t>
  </si>
  <si>
    <t>Výdaje</t>
  </si>
  <si>
    <t>na</t>
  </si>
  <si>
    <t>dopravní</t>
  </si>
  <si>
    <t>územní</t>
  </si>
  <si>
    <t>obsluž.</t>
  </si>
  <si>
    <t>Neinves-</t>
  </si>
  <si>
    <t>tiční</t>
  </si>
  <si>
    <t>transfery</t>
  </si>
  <si>
    <t>obcím</t>
  </si>
  <si>
    <t>Budovy,</t>
  </si>
  <si>
    <t>haly</t>
  </si>
  <si>
    <t>a stavby</t>
  </si>
  <si>
    <t>Invest.</t>
  </si>
  <si>
    <t>nákupy</t>
  </si>
  <si>
    <t>a souvis.</t>
  </si>
  <si>
    <t>celkem</t>
  </si>
  <si>
    <t>61..</t>
  </si>
  <si>
    <t>Silnice</t>
  </si>
  <si>
    <t>Provoz veřejné silniční dopravy</t>
  </si>
  <si>
    <t>Provoz veřejné železniční dopravy</t>
  </si>
  <si>
    <t>Pitná voda</t>
  </si>
  <si>
    <t>Základní školy</t>
  </si>
  <si>
    <t>Činnosti knihovnické</t>
  </si>
  <si>
    <t>Bytové hospodářství</t>
  </si>
  <si>
    <t>Veřejné osvětlení</t>
  </si>
  <si>
    <t>Pohřebnictví</t>
  </si>
  <si>
    <t>Územní plánování</t>
  </si>
  <si>
    <t>Činnost místní správy</t>
  </si>
  <si>
    <t>Volný list</t>
  </si>
  <si>
    <t>Číslo řádku</t>
  </si>
  <si>
    <t>Název paragrafu funkčního členění</t>
  </si>
  <si>
    <t>pododdíl,</t>
  </si>
  <si>
    <t>Příjmy z</t>
  </si>
  <si>
    <t>poskyto-</t>
  </si>
  <si>
    <t xml:space="preserve">vání </t>
  </si>
  <si>
    <t>služeb a</t>
  </si>
  <si>
    <t>výrobků</t>
  </si>
  <si>
    <t>prodeje</t>
  </si>
  <si>
    <t>zboží</t>
  </si>
  <si>
    <t>(již nakou-</t>
  </si>
  <si>
    <t>peného..)</t>
  </si>
  <si>
    <t>pronájmu</t>
  </si>
  <si>
    <t>pozemků</t>
  </si>
  <si>
    <t>ost. ne-</t>
  </si>
  <si>
    <t>movitostí</t>
  </si>
  <si>
    <t>a jejich</t>
  </si>
  <si>
    <t>částí</t>
  </si>
  <si>
    <t>pro-</t>
  </si>
  <si>
    <t>nájmu</t>
  </si>
  <si>
    <t>movi-</t>
  </si>
  <si>
    <t>tých</t>
  </si>
  <si>
    <t>věcí</t>
  </si>
  <si>
    <t>majetku</t>
  </si>
  <si>
    <t>Příjmy</t>
  </si>
  <si>
    <t>z</t>
  </si>
  <si>
    <t>úroků</t>
  </si>
  <si>
    <t>Přijaté</t>
  </si>
  <si>
    <t>nekapitá-</t>
  </si>
  <si>
    <t>lové</t>
  </si>
  <si>
    <t>241.</t>
  </si>
  <si>
    <t>311.</t>
  </si>
  <si>
    <t>312.</t>
  </si>
  <si>
    <t>Celospolečenské funkce lesů</t>
  </si>
  <si>
    <t>Film.tvorba, distribuce kin...</t>
  </si>
  <si>
    <t>Sběr a svoz komun.odpadů</t>
  </si>
  <si>
    <t>Obecné příjmy z fin. operací</t>
  </si>
  <si>
    <t>PŘÍJMY Z ČINNOSTI CELKEM</t>
  </si>
  <si>
    <t>Daň z přidané hodnoty</t>
  </si>
  <si>
    <t>Rozpočet projednán a schválen v zastupitelstvu obce dne : ………………………………..</t>
  </si>
  <si>
    <t>(ř. 24 + ř. 25 až 27)</t>
  </si>
  <si>
    <t>V Ý D A J E  C E L K E M</t>
  </si>
  <si>
    <t>Odměny</t>
  </si>
  <si>
    <t>členům</t>
  </si>
  <si>
    <t>zastupit.</t>
  </si>
  <si>
    <t xml:space="preserve">obcí a </t>
  </si>
  <si>
    <t>krajů</t>
  </si>
  <si>
    <t>dlouhodob.</t>
  </si>
  <si>
    <t>Studená voda</t>
  </si>
  <si>
    <t>Neinv.</t>
  </si>
  <si>
    <t>příspěvky</t>
  </si>
  <si>
    <t>zřízeným</t>
  </si>
  <si>
    <t>příspěvk.</t>
  </si>
  <si>
    <t>organiz.</t>
  </si>
  <si>
    <t>organiz…</t>
  </si>
  <si>
    <t xml:space="preserve">                                       </t>
  </si>
  <si>
    <t xml:space="preserve">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</si>
  <si>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</si>
  <si>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strana 2 (A3)</t>
  </si>
  <si>
    <t>Ostatní  zeměděl. a potrav. činnost a rozvoj</t>
  </si>
  <si>
    <t>Podpora ostatních produkčních činností</t>
  </si>
  <si>
    <t>Ostatní činnosti j.n.</t>
  </si>
  <si>
    <t>Odvádění a čištění odpadních vod….</t>
  </si>
  <si>
    <t>Odvody</t>
  </si>
  <si>
    <t>organizací</t>
  </si>
  <si>
    <t>příjmy z</t>
  </si>
  <si>
    <t>(část)</t>
  </si>
  <si>
    <t>krátkodob.</t>
  </si>
  <si>
    <t>přísp.</t>
  </si>
  <si>
    <t>náhrady</t>
  </si>
  <si>
    <t>320.</t>
  </si>
  <si>
    <t>x použije se v případě uložených odvodů z provozu nebo z odpisů zřizovaných příspěvkových organizací</t>
  </si>
  <si>
    <t>Ostat. činnosti j.n.</t>
  </si>
  <si>
    <t>Č. řádku</t>
  </si>
  <si>
    <t>Poplatek za lázeňský nebo rekreační pobyt</t>
  </si>
  <si>
    <t>PŘÍJMY CELKEM (vč. třídy FINANCOVÁNÍ)</t>
  </si>
  <si>
    <t>Zastupitelstva obcí</t>
  </si>
  <si>
    <r>
      <t xml:space="preserve">DAŇOVÉ PŘÍJMY C E L K E M </t>
    </r>
    <r>
      <rPr>
        <i/>
        <sz val="10"/>
        <rFont val="Arial"/>
        <family val="2"/>
      </rPr>
      <t>(ř. 3 až 18)</t>
    </r>
  </si>
  <si>
    <t>Odvádění a čistění odpadních vod a nakládání s kaly</t>
  </si>
  <si>
    <t>SKUPINA  2  C E L K E M</t>
  </si>
  <si>
    <t>SKUPINA  1  C E L K E M</t>
  </si>
  <si>
    <t>Školní stravování …..</t>
  </si>
  <si>
    <t>Filmová tvorba, distr. kina a ….</t>
  </si>
  <si>
    <t>Ostatní záležitosti kultury</t>
  </si>
  <si>
    <r>
      <t xml:space="preserve">Rozhlas a televize </t>
    </r>
    <r>
      <rPr>
        <sz val="10"/>
        <rFont val="Arial"/>
        <family val="2"/>
      </rPr>
      <t>(místní rozhlas)</t>
    </r>
  </si>
  <si>
    <r>
      <t xml:space="preserve">Ostat. zálež. kultury, církví a sděl.prostředků </t>
    </r>
    <r>
      <rPr>
        <sz val="10"/>
        <rFont val="Arial"/>
        <family val="2"/>
      </rPr>
      <t>(SPOZ)</t>
    </r>
  </si>
  <si>
    <t>Ostat. tělovýchovná činnost</t>
  </si>
  <si>
    <r>
      <t xml:space="preserve">Výst.a údržba místních  inž.sítí </t>
    </r>
    <r>
      <rPr>
        <sz val="10"/>
        <rFont val="Arial"/>
        <family val="2"/>
      </rPr>
      <t>(plynofikace obce)</t>
    </r>
  </si>
  <si>
    <t>Péče o vzhled obcí a veřejnou zeleň</t>
  </si>
  <si>
    <t>SKUPINA  3  C E L K E M</t>
  </si>
  <si>
    <t>Požární ochrana - dobrovolná část</t>
  </si>
  <si>
    <t>SKUPINA  5  C E L K E M</t>
  </si>
  <si>
    <t>Obecné příjmy a výdaje z finančních operací</t>
  </si>
  <si>
    <t>Ostatní finanční operace</t>
  </si>
  <si>
    <t>SKUPINA  6  C E L K E M</t>
  </si>
  <si>
    <t>v prac.</t>
  </si>
  <si>
    <t>poměru</t>
  </si>
  <si>
    <t>polit.zam.</t>
  </si>
  <si>
    <t>na veř.</t>
  </si>
  <si>
    <t>a maziva</t>
  </si>
  <si>
    <t>telekom.</t>
  </si>
  <si>
    <t>radiokom.</t>
  </si>
  <si>
    <t>Nájemné</t>
  </si>
  <si>
    <t>ostat.</t>
  </si>
  <si>
    <t xml:space="preserve">Ú H R N    V Ý D A J Ů </t>
  </si>
  <si>
    <t>Ostat. zeměděl. a potr. činnost a rozvoj</t>
  </si>
  <si>
    <r>
      <t xml:space="preserve">Základní školy   </t>
    </r>
    <r>
      <rPr>
        <sz val="8"/>
        <rFont val="Arial"/>
        <family val="2"/>
      </rPr>
      <t>x</t>
    </r>
  </si>
  <si>
    <t>Ostatní  záležitosti kultury</t>
  </si>
  <si>
    <t>Ostatní tělovýchovná činnost</t>
  </si>
  <si>
    <t>Ostat. ambulantní péče</t>
  </si>
  <si>
    <t>Sběr a svoz komunálních odpadů</t>
  </si>
  <si>
    <r>
      <t>Ú H R N   P Ř Í J M Ů</t>
    </r>
    <r>
      <rPr>
        <b/>
        <sz val="11"/>
        <rFont val="Arial"/>
        <family val="2"/>
      </rPr>
      <t xml:space="preserve"> </t>
    </r>
    <r>
      <rPr>
        <i/>
        <sz val="10"/>
        <rFont val="Arial"/>
        <family val="2"/>
      </rPr>
      <t xml:space="preserve">(ř. 1 + ř. 19 + ř. 21 až 23) </t>
    </r>
  </si>
  <si>
    <t xml:space="preserve">                                             Razítko obce, podpis starosty :</t>
  </si>
  <si>
    <t>a drobn.</t>
  </si>
  <si>
    <r>
      <t xml:space="preserve">Obec </t>
    </r>
    <r>
      <rPr>
        <sz val="12"/>
        <rFont val="Arial"/>
        <family val="2"/>
      </rPr>
      <t xml:space="preserve">......................................…    okres    ……………………………        </t>
    </r>
    <r>
      <rPr>
        <i/>
        <sz val="9"/>
        <rFont val="Arial"/>
        <family val="2"/>
      </rPr>
      <t>Strana 1 (A4)</t>
    </r>
  </si>
  <si>
    <r>
      <t xml:space="preserve">Obec:  ………………………………    </t>
    </r>
    <r>
      <rPr>
        <sz val="12"/>
        <rFont val="Arial CE"/>
        <family val="2"/>
      </rPr>
      <t xml:space="preserve"> okres :    ……………………………….</t>
    </r>
  </si>
  <si>
    <t>Rozpočet zveřejněn dne :   ……………………………………...</t>
  </si>
  <si>
    <t>Komunální služby a územní rozvoj</t>
  </si>
  <si>
    <t>Třída, seskup., pololožka,</t>
  </si>
  <si>
    <t>Neinv. přijaté transfery ze SR v rámci souhrnného dot. vztahu</t>
  </si>
  <si>
    <t>Vnitřní obchod</t>
  </si>
  <si>
    <t>Cestovní ruch</t>
  </si>
  <si>
    <t>První stupeň základní školy</t>
  </si>
  <si>
    <t>(ř. 3+11+30+32+38+39)</t>
  </si>
  <si>
    <t>První stupeň základních škol  x</t>
  </si>
  <si>
    <r>
      <t xml:space="preserve">Školní stravování ...  </t>
    </r>
    <r>
      <rPr>
        <sz val="8"/>
        <rFont val="Arial"/>
        <family val="2"/>
      </rPr>
      <t>x</t>
    </r>
  </si>
  <si>
    <t>NEDAŇOVÉ PŘÍJMY CELKEM ( viz. rozpis str. 3, ř. 25)</t>
  </si>
  <si>
    <t>rozpis navazuje na str. 2, ř. 39 tiskopisu</t>
  </si>
  <si>
    <r>
      <t>A/   R O Z P O Č T O V É   P Ř Í J M Y</t>
    </r>
    <r>
      <rPr>
        <b/>
        <sz val="10"/>
        <rFont val="Arial"/>
        <family val="2"/>
      </rPr>
      <t xml:space="preserve"> </t>
    </r>
    <r>
      <rPr>
        <i/>
        <sz val="9"/>
        <rFont val="Arial"/>
        <family val="2"/>
      </rPr>
      <t>(v Kč)</t>
    </r>
    <r>
      <rPr>
        <b/>
        <sz val="8"/>
        <rFont val="Arial"/>
        <family val="2"/>
      </rPr>
      <t xml:space="preserve"> </t>
    </r>
  </si>
  <si>
    <r>
      <t xml:space="preserve">B/  B Ě Ž N É   a   K A P I T Á L O V É    V Ý D A J E    </t>
    </r>
    <r>
      <rPr>
        <i/>
        <sz val="9"/>
        <rFont val="Arial"/>
        <family val="2"/>
      </rPr>
      <t>(Kč)</t>
    </r>
    <r>
      <rPr>
        <sz val="14"/>
        <rFont val="Arial"/>
        <family val="2"/>
      </rPr>
      <t xml:space="preserve">                                                                                                                                                   </t>
    </r>
    <r>
      <rPr>
        <i/>
        <sz val="14"/>
        <rFont val="Arial"/>
        <family val="2"/>
      </rPr>
      <t>Strana 2 (A3)</t>
    </r>
  </si>
  <si>
    <r>
      <t>B/  B Ě Ž N É   A   K A P I T Á L O V Ě   V Ý D A J E</t>
    </r>
    <r>
      <rPr>
        <b/>
        <sz val="12"/>
        <rFont val="Arial"/>
        <family val="2"/>
      </rPr>
      <t xml:space="preserve">  </t>
    </r>
    <r>
      <rPr>
        <i/>
        <sz val="9"/>
        <rFont val="Arial"/>
        <family val="2"/>
      </rPr>
      <t>(Kč)</t>
    </r>
  </si>
  <si>
    <r>
      <t xml:space="preserve">C/ ROZPIS  NEDAŇOVÝCH  PŘÍJMŮ  OBCE </t>
    </r>
    <r>
      <rPr>
        <b/>
        <sz val="10"/>
        <rFont val="Arial"/>
        <family val="2"/>
      </rPr>
      <t>-</t>
    </r>
    <r>
      <rPr>
        <b/>
        <sz val="14"/>
        <rFont val="Arial"/>
        <family val="2"/>
      </rPr>
      <t xml:space="preserve"> </t>
    </r>
    <r>
      <rPr>
        <sz val="10"/>
        <rFont val="Arial"/>
        <family val="2"/>
      </rPr>
      <t xml:space="preserve">viz str. 1, ř. 1 </t>
    </r>
    <r>
      <rPr>
        <i/>
        <sz val="9"/>
        <rFont val="Arial"/>
        <family val="2"/>
      </rPr>
      <t>(v Kč)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Strana 3 (A4)</t>
    </r>
    <r>
      <rPr>
        <sz val="9"/>
        <rFont val="Arial"/>
        <family val="2"/>
      </rPr>
      <t xml:space="preserve"> </t>
    </r>
  </si>
  <si>
    <t>Popl. za provoz systému shromažďov., ... komunál. odpadu</t>
  </si>
  <si>
    <t>Dlouhodobé přijaté půjčené prostředky (+)</t>
  </si>
  <si>
    <t>Uhr.splátky dlouhodob. přijatých půjčených prostředků (-)</t>
  </si>
  <si>
    <t>Poplatky za uložení odpadů</t>
  </si>
  <si>
    <t>Ostatní investiční přijaté transfery ze státního rozpočtu</t>
  </si>
  <si>
    <t>Poplatek za komunální odpad</t>
  </si>
  <si>
    <t>Daň z příjmů fyzických osob placená plátci</t>
  </si>
  <si>
    <t xml:space="preserve">Daň z příjmů fyzických osob placená poplatníky  </t>
  </si>
  <si>
    <r>
      <t>Změny stavu krátk.prostř.na bank.účtech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(použití přebytku)</t>
    </r>
  </si>
  <si>
    <t xml:space="preserve">Poštovní </t>
  </si>
  <si>
    <t>služby</t>
  </si>
  <si>
    <t>Mateřské školy</t>
  </si>
  <si>
    <r>
      <t xml:space="preserve">Mateřské školy  </t>
    </r>
    <r>
      <rPr>
        <sz val="8"/>
        <rFont val="Arial"/>
        <family val="2"/>
      </rPr>
      <t>x</t>
    </r>
  </si>
  <si>
    <t>Útěchovice</t>
  </si>
  <si>
    <t>Okres Pelhřimov</t>
  </si>
  <si>
    <t>Návrh rozpočtu na rok 2017</t>
  </si>
  <si>
    <t>Odvod z loterií</t>
  </si>
  <si>
    <t>Převod daně FO vybírané srážkou</t>
  </si>
  <si>
    <t xml:space="preserve"> </t>
  </si>
  <si>
    <t>Okres: Pelhřimov</t>
  </si>
  <si>
    <t>Vodní díla v zemědělské krajině- bakterie</t>
  </si>
  <si>
    <t>Věcné dary</t>
  </si>
  <si>
    <t>1.</t>
  </si>
  <si>
    <t>2.</t>
  </si>
  <si>
    <t>3.</t>
  </si>
  <si>
    <t>Svaz měst a obcí-příspěvek</t>
  </si>
  <si>
    <t>4.</t>
  </si>
  <si>
    <t>Nebezpečné odpady</t>
  </si>
  <si>
    <t>5.</t>
  </si>
  <si>
    <t>Poradenské služby</t>
  </si>
  <si>
    <t>6.</t>
  </si>
  <si>
    <t>Požární ochrana</t>
  </si>
  <si>
    <t>7.</t>
  </si>
  <si>
    <t>Refundace mzdy</t>
  </si>
  <si>
    <t>8.</t>
  </si>
  <si>
    <t>Refundace mzdy - pojištění</t>
  </si>
  <si>
    <t>9.</t>
  </si>
  <si>
    <t>Služby školení a vzdělávání</t>
  </si>
  <si>
    <t>10.</t>
  </si>
  <si>
    <t>Zpracování dat, služby programové</t>
  </si>
  <si>
    <t>11.</t>
  </si>
  <si>
    <t>Mikroregion Pelhřimov - příspěvek</t>
  </si>
  <si>
    <t>12.</t>
  </si>
  <si>
    <t>Pojištění majetku</t>
  </si>
  <si>
    <t>13.</t>
  </si>
  <si>
    <t>Finanční rezerva</t>
  </si>
  <si>
    <t>27. ledna 2017</t>
  </si>
  <si>
    <t>Schválený rozpočet na rok 2017</t>
  </si>
  <si>
    <t>28. února 2017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</si>
</sst>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</numFmts>
  <fonts count="71">
    <font>
      <sz val="10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i/>
      <sz val="10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i/>
      <sz val="9"/>
      <color indexed="8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 CE"/>
      <family val="2"/>
    </font>
    <font>
      <b/>
      <sz val="12"/>
      <name val="Arial CE"/>
      <family val="2"/>
    </font>
    <font>
      <i/>
      <sz val="8"/>
      <name val="Arial CE"/>
      <family val="2"/>
    </font>
    <font>
      <sz val="9"/>
      <name val="Arial"/>
      <family val="2"/>
    </font>
    <font>
      <sz val="9"/>
      <name val="Times New Roman"/>
      <family val="1"/>
    </font>
    <font>
      <sz val="11"/>
      <name val="Times New Roman"/>
      <family val="1"/>
    </font>
    <font>
      <sz val="12"/>
      <name val="Arial CE"/>
      <family val="0"/>
    </font>
    <font>
      <sz val="14"/>
      <name val="Times New Roman"/>
      <family val="1"/>
    </font>
    <font>
      <i/>
      <sz val="14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b/>
      <sz val="14"/>
      <name val="Arial CE"/>
      <family val="0"/>
    </font>
    <font>
      <sz val="14"/>
      <name val="Arial CE"/>
      <family val="2"/>
    </font>
    <font>
      <i/>
      <sz val="10"/>
      <name val="Arial CE"/>
      <family val="0"/>
    </font>
    <font>
      <b/>
      <i/>
      <sz val="11"/>
      <name val="Arial"/>
      <family val="2"/>
    </font>
    <font>
      <b/>
      <sz val="12"/>
      <name val="Times New Roman"/>
      <family val="1"/>
    </font>
    <font>
      <b/>
      <sz val="20"/>
      <name val="Arial"/>
      <family val="2"/>
    </font>
    <font>
      <b/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 style="thick"/>
      <bottom style="thick"/>
    </border>
    <border>
      <left style="medium"/>
      <right style="medium"/>
      <top style="thick"/>
      <bottom style="thick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ck"/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ck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ck"/>
      <bottom style="thick"/>
    </border>
    <border>
      <left>
        <color indexed="63"/>
      </left>
      <right style="medium"/>
      <top style="thick"/>
      <bottom style="thick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ck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0" borderId="0" applyNumberFormat="0" applyBorder="0" applyAlignment="0" applyProtection="0"/>
    <xf numFmtId="0" fontId="5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4" fillId="0" borderId="7" applyNumberFormat="0" applyFill="0" applyAlignment="0" applyProtection="0"/>
    <xf numFmtId="0" fontId="65" fillId="24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5" borderId="8" applyNumberFormat="0" applyAlignment="0" applyProtection="0"/>
    <xf numFmtId="0" fontId="68" fillId="26" borderId="8" applyNumberFormat="0" applyAlignment="0" applyProtection="0"/>
    <xf numFmtId="0" fontId="69" fillId="26" borderId="9" applyNumberFormat="0" applyAlignment="0" applyProtection="0"/>
    <xf numFmtId="0" fontId="70" fillId="0" borderId="0" applyNumberFormat="0" applyFill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33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wrapText="1"/>
    </xf>
    <xf numFmtId="0" fontId="8" fillId="0" borderId="0" xfId="0" applyFont="1" applyAlignment="1">
      <alignment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33" borderId="11" xfId="0" applyFont="1" applyFill="1" applyBorder="1" applyAlignment="1">
      <alignment wrapText="1"/>
    </xf>
    <xf numFmtId="0" fontId="9" fillId="33" borderId="11" xfId="0" applyFont="1" applyFill="1" applyBorder="1" applyAlignment="1">
      <alignment vertical="top" wrapText="1"/>
    </xf>
    <xf numFmtId="0" fontId="9" fillId="33" borderId="12" xfId="0" applyFont="1" applyFill="1" applyBorder="1" applyAlignment="1">
      <alignment wrapText="1"/>
    </xf>
    <xf numFmtId="0" fontId="0" fillId="0" borderId="0" xfId="0" applyAlignment="1">
      <alignment wrapText="1"/>
    </xf>
    <xf numFmtId="0" fontId="9" fillId="33" borderId="13" xfId="0" applyFont="1" applyFill="1" applyBorder="1" applyAlignment="1">
      <alignment vertical="top" wrapText="1"/>
    </xf>
    <xf numFmtId="0" fontId="9" fillId="33" borderId="14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horizontal="center" wrapText="1"/>
    </xf>
    <xf numFmtId="0" fontId="10" fillId="33" borderId="11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/>
    </xf>
    <xf numFmtId="0" fontId="9" fillId="33" borderId="15" xfId="0" applyFont="1" applyFill="1" applyBorder="1" applyAlignment="1">
      <alignment vertical="center" wrapText="1"/>
    </xf>
    <xf numFmtId="0" fontId="11" fillId="33" borderId="16" xfId="0" applyFont="1" applyFill="1" applyBorder="1" applyAlignment="1">
      <alignment vertical="center" wrapText="1"/>
    </xf>
    <xf numFmtId="0" fontId="9" fillId="33" borderId="17" xfId="0" applyFont="1" applyFill="1" applyBorder="1" applyAlignment="1">
      <alignment vertical="center" wrapText="1"/>
    </xf>
    <xf numFmtId="0" fontId="4" fillId="33" borderId="18" xfId="0" applyFont="1" applyFill="1" applyBorder="1" applyAlignment="1">
      <alignment horizontal="right" vertical="center" wrapText="1"/>
    </xf>
    <xf numFmtId="0" fontId="4" fillId="33" borderId="19" xfId="0" applyFont="1" applyFill="1" applyBorder="1" applyAlignment="1">
      <alignment horizontal="right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wrapText="1"/>
    </xf>
    <xf numFmtId="0" fontId="9" fillId="33" borderId="0" xfId="0" applyFont="1" applyFill="1" applyBorder="1" applyAlignment="1">
      <alignment wrapText="1"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9" fillId="33" borderId="10" xfId="0" applyFont="1" applyFill="1" applyBorder="1" applyAlignment="1">
      <alignment horizontal="center" wrapText="1"/>
    </xf>
    <xf numFmtId="0" fontId="21" fillId="0" borderId="0" xfId="0" applyFont="1" applyAlignment="1">
      <alignment/>
    </xf>
    <xf numFmtId="0" fontId="22" fillId="33" borderId="13" xfId="0" applyFont="1" applyFill="1" applyBorder="1" applyAlignment="1">
      <alignment vertical="center" wrapText="1"/>
    </xf>
    <xf numFmtId="0" fontId="22" fillId="33" borderId="14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/>
    </xf>
    <xf numFmtId="0" fontId="17" fillId="0" borderId="0" xfId="0" applyFont="1" applyAlignment="1">
      <alignment/>
    </xf>
    <xf numFmtId="0" fontId="10" fillId="33" borderId="12" xfId="0" applyFont="1" applyFill="1" applyBorder="1" applyAlignment="1">
      <alignment horizontal="center" vertical="center"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12" fillId="0" borderId="0" xfId="0" applyFont="1" applyAlignment="1">
      <alignment/>
    </xf>
    <xf numFmtId="0" fontId="32" fillId="0" borderId="0" xfId="0" applyFont="1" applyAlignment="1">
      <alignment/>
    </xf>
    <xf numFmtId="0" fontId="8" fillId="33" borderId="21" xfId="0" applyFont="1" applyFill="1" applyBorder="1" applyAlignment="1">
      <alignment horizontal="center" vertical="center" wrapText="1"/>
    </xf>
    <xf numFmtId="0" fontId="33" fillId="33" borderId="22" xfId="0" applyFont="1" applyFill="1" applyBorder="1" applyAlignment="1">
      <alignment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8" fillId="33" borderId="15" xfId="0" applyFont="1" applyFill="1" applyBorder="1" applyAlignment="1">
      <alignment horizontal="center" vertical="top" wrapText="1"/>
    </xf>
    <xf numFmtId="0" fontId="6" fillId="33" borderId="15" xfId="0" applyFont="1" applyFill="1" applyBorder="1" applyAlignment="1">
      <alignment horizontal="center" vertical="top" wrapText="1"/>
    </xf>
    <xf numFmtId="0" fontId="9" fillId="33" borderId="15" xfId="0" applyFont="1" applyFill="1" applyBorder="1" applyAlignment="1">
      <alignment vertical="top" wrapText="1"/>
    </xf>
    <xf numFmtId="0" fontId="18" fillId="33" borderId="23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8" fillId="33" borderId="15" xfId="0" applyFont="1" applyFill="1" applyBorder="1" applyAlignment="1">
      <alignment horizontal="center" vertical="center" wrapText="1"/>
    </xf>
    <xf numFmtId="0" fontId="8" fillId="33" borderId="24" xfId="0" applyFont="1" applyFill="1" applyBorder="1" applyAlignment="1">
      <alignment horizontal="center" vertical="center" wrapText="1"/>
    </xf>
    <xf numFmtId="0" fontId="15" fillId="33" borderId="23" xfId="0" applyFont="1" applyFill="1" applyBorder="1" applyAlignment="1">
      <alignment horizontal="center" vertical="top" wrapText="1"/>
    </xf>
    <xf numFmtId="0" fontId="8" fillId="33" borderId="23" xfId="0" applyFont="1" applyFill="1" applyBorder="1" applyAlignment="1">
      <alignment horizontal="center" wrapText="1"/>
    </xf>
    <xf numFmtId="0" fontId="8" fillId="33" borderId="25" xfId="0" applyFont="1" applyFill="1" applyBorder="1" applyAlignment="1">
      <alignment horizontal="center" wrapText="1"/>
    </xf>
    <xf numFmtId="0" fontId="8" fillId="33" borderId="15" xfId="0" applyFont="1" applyFill="1" applyBorder="1" applyAlignment="1">
      <alignment horizontal="center" wrapText="1"/>
    </xf>
    <xf numFmtId="0" fontId="8" fillId="33" borderId="26" xfId="0" applyFont="1" applyFill="1" applyBorder="1" applyAlignment="1">
      <alignment horizontal="center" wrapText="1"/>
    </xf>
    <xf numFmtId="0" fontId="0" fillId="33" borderId="15" xfId="0" applyFont="1" applyFill="1" applyBorder="1" applyAlignment="1">
      <alignment wrapText="1"/>
    </xf>
    <xf numFmtId="0" fontId="0" fillId="33" borderId="15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wrapText="1"/>
    </xf>
    <xf numFmtId="0" fontId="0" fillId="33" borderId="26" xfId="0" applyFont="1" applyFill="1" applyBorder="1" applyAlignment="1">
      <alignment wrapText="1"/>
    </xf>
    <xf numFmtId="0" fontId="17" fillId="33" borderId="10" xfId="0" applyFont="1" applyFill="1" applyBorder="1" applyAlignment="1">
      <alignment horizontal="center" wrapText="1"/>
    </xf>
    <xf numFmtId="0" fontId="18" fillId="33" borderId="23" xfId="0" applyFont="1" applyFill="1" applyBorder="1" applyAlignment="1">
      <alignment horizontal="center" wrapText="1"/>
    </xf>
    <xf numFmtId="0" fontId="8" fillId="33" borderId="23" xfId="0" applyFont="1" applyFill="1" applyBorder="1" applyAlignment="1">
      <alignment horizontal="left" wrapText="1"/>
    </xf>
    <xf numFmtId="0" fontId="9" fillId="33" borderId="27" xfId="0" applyFont="1" applyFill="1" applyBorder="1" applyAlignment="1">
      <alignment wrapText="1"/>
    </xf>
    <xf numFmtId="0" fontId="18" fillId="33" borderId="28" xfId="0" applyFont="1" applyFill="1" applyBorder="1" applyAlignment="1">
      <alignment horizontal="center" wrapText="1"/>
    </xf>
    <xf numFmtId="0" fontId="8" fillId="33" borderId="28" xfId="0" applyFont="1" applyFill="1" applyBorder="1" applyAlignment="1">
      <alignment horizontal="center" wrapText="1"/>
    </xf>
    <xf numFmtId="0" fontId="8" fillId="33" borderId="15" xfId="0" applyFont="1" applyFill="1" applyBorder="1" applyAlignment="1">
      <alignment horizontal="left" wrapText="1"/>
    </xf>
    <xf numFmtId="0" fontId="9" fillId="33" borderId="29" xfId="0" applyFont="1" applyFill="1" applyBorder="1" applyAlignment="1">
      <alignment wrapText="1"/>
    </xf>
    <xf numFmtId="0" fontId="0" fillId="33" borderId="15" xfId="0" applyFont="1" applyFill="1" applyBorder="1" applyAlignment="1">
      <alignment horizontal="left" wrapText="1"/>
    </xf>
    <xf numFmtId="0" fontId="0" fillId="33" borderId="15" xfId="0" applyFill="1" applyBorder="1" applyAlignment="1">
      <alignment horizontal="center" wrapText="1"/>
    </xf>
    <xf numFmtId="0" fontId="0" fillId="33" borderId="10" xfId="0" applyFont="1" applyFill="1" applyBorder="1" applyAlignment="1">
      <alignment horizontal="left" wrapText="1"/>
    </xf>
    <xf numFmtId="0" fontId="9" fillId="33" borderId="30" xfId="0" applyFont="1" applyFill="1" applyBorder="1" applyAlignment="1">
      <alignment wrapText="1"/>
    </xf>
    <xf numFmtId="0" fontId="18" fillId="33" borderId="10" xfId="0" applyFont="1" applyFill="1" applyBorder="1" applyAlignment="1">
      <alignment horizontal="center" vertical="center" wrapText="1"/>
    </xf>
    <xf numFmtId="0" fontId="9" fillId="33" borderId="31" xfId="0" applyFont="1" applyFill="1" applyBorder="1" applyAlignment="1">
      <alignment vertical="top" wrapText="1"/>
    </xf>
    <xf numFmtId="0" fontId="10" fillId="33" borderId="32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10" fillId="33" borderId="26" xfId="0" applyFont="1" applyFill="1" applyBorder="1" applyAlignment="1">
      <alignment horizontal="center" vertical="center" wrapText="1"/>
    </xf>
    <xf numFmtId="0" fontId="0" fillId="33" borderId="33" xfId="0" applyFill="1" applyBorder="1" applyAlignment="1">
      <alignment/>
    </xf>
    <xf numFmtId="0" fontId="0" fillId="33" borderId="0" xfId="0" applyFill="1" applyBorder="1" applyAlignment="1">
      <alignment/>
    </xf>
    <xf numFmtId="0" fontId="8" fillId="33" borderId="33" xfId="0" applyFont="1" applyFill="1" applyBorder="1" applyAlignment="1">
      <alignment horizontal="center" wrapText="1"/>
    </xf>
    <xf numFmtId="0" fontId="0" fillId="33" borderId="34" xfId="0" applyFont="1" applyFill="1" applyBorder="1" applyAlignment="1">
      <alignment wrapText="1"/>
    </xf>
    <xf numFmtId="0" fontId="17" fillId="33" borderId="34" xfId="0" applyFont="1" applyFill="1" applyBorder="1" applyAlignment="1">
      <alignment horizontal="center" wrapText="1"/>
    </xf>
    <xf numFmtId="0" fontId="2" fillId="33" borderId="35" xfId="0" applyFont="1" applyFill="1" applyBorder="1" applyAlignment="1">
      <alignment horizontal="center" wrapText="1"/>
    </xf>
    <xf numFmtId="0" fontId="2" fillId="33" borderId="32" xfId="0" applyFont="1" applyFill="1" applyBorder="1" applyAlignment="1">
      <alignment horizontal="center" wrapText="1"/>
    </xf>
    <xf numFmtId="0" fontId="19" fillId="33" borderId="32" xfId="0" applyFont="1" applyFill="1" applyBorder="1" applyAlignment="1">
      <alignment wrapText="1"/>
    </xf>
    <xf numFmtId="0" fontId="0" fillId="33" borderId="32" xfId="0" applyFont="1" applyFill="1" applyBorder="1" applyAlignment="1">
      <alignment wrapText="1"/>
    </xf>
    <xf numFmtId="0" fontId="26" fillId="33" borderId="11" xfId="0" applyFont="1" applyFill="1" applyBorder="1" applyAlignment="1">
      <alignment wrapText="1"/>
    </xf>
    <xf numFmtId="0" fontId="29" fillId="33" borderId="15" xfId="0" applyFont="1" applyFill="1" applyBorder="1" applyAlignment="1">
      <alignment vertical="center" wrapText="1"/>
    </xf>
    <xf numFmtId="0" fontId="10" fillId="33" borderId="36" xfId="0" applyFont="1" applyFill="1" applyBorder="1" applyAlignment="1">
      <alignment horizontal="center" wrapText="1"/>
    </xf>
    <xf numFmtId="0" fontId="9" fillId="33" borderId="22" xfId="0" applyFont="1" applyFill="1" applyBorder="1" applyAlignment="1">
      <alignment wrapText="1"/>
    </xf>
    <xf numFmtId="0" fontId="9" fillId="33" borderId="37" xfId="0" applyFont="1" applyFill="1" applyBorder="1" applyAlignment="1">
      <alignment wrapText="1"/>
    </xf>
    <xf numFmtId="0" fontId="8" fillId="33" borderId="27" xfId="0" applyFont="1" applyFill="1" applyBorder="1" applyAlignment="1">
      <alignment horizontal="center" wrapText="1"/>
    </xf>
    <xf numFmtId="0" fontId="8" fillId="33" borderId="29" xfId="0" applyFont="1" applyFill="1" applyBorder="1" applyAlignment="1">
      <alignment horizontal="center" wrapText="1"/>
    </xf>
    <xf numFmtId="0" fontId="0" fillId="33" borderId="30" xfId="0" applyFont="1" applyFill="1" applyBorder="1" applyAlignment="1">
      <alignment wrapText="1"/>
    </xf>
    <xf numFmtId="0" fontId="2" fillId="33" borderId="38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0" fillId="33" borderId="39" xfId="0" applyFill="1" applyBorder="1" applyAlignment="1">
      <alignment vertical="center"/>
    </xf>
    <xf numFmtId="0" fontId="9" fillId="33" borderId="40" xfId="0" applyFont="1" applyFill="1" applyBorder="1" applyAlignment="1">
      <alignment vertical="top" wrapText="1"/>
    </xf>
    <xf numFmtId="0" fontId="9" fillId="33" borderId="34" xfId="0" applyFont="1" applyFill="1" applyBorder="1" applyAlignment="1">
      <alignment horizontal="center" wrapText="1"/>
    </xf>
    <xf numFmtId="0" fontId="9" fillId="33" borderId="15" xfId="0" applyFont="1" applyFill="1" applyBorder="1" applyAlignment="1">
      <alignment horizontal="center" wrapText="1"/>
    </xf>
    <xf numFmtId="0" fontId="9" fillId="33" borderId="0" xfId="0" applyFont="1" applyFill="1" applyBorder="1" applyAlignment="1">
      <alignment horizontal="center" wrapText="1"/>
    </xf>
    <xf numFmtId="0" fontId="9" fillId="33" borderId="41" xfId="0" applyFont="1" applyFill="1" applyBorder="1" applyAlignment="1">
      <alignment horizontal="right" vertical="top" wrapText="1"/>
    </xf>
    <xf numFmtId="0" fontId="24" fillId="33" borderId="10" xfId="0" applyFont="1" applyFill="1" applyBorder="1" applyAlignment="1">
      <alignment horizontal="center" wrapText="1"/>
    </xf>
    <xf numFmtId="0" fontId="1" fillId="33" borderId="20" xfId="0" applyFont="1" applyFill="1" applyBorder="1" applyAlignment="1">
      <alignment horizontal="center" wrapText="1"/>
    </xf>
    <xf numFmtId="0" fontId="34" fillId="33" borderId="11" xfId="0" applyFont="1" applyFill="1" applyBorder="1" applyAlignment="1">
      <alignment wrapText="1"/>
    </xf>
    <xf numFmtId="167" fontId="9" fillId="33" borderId="12" xfId="0" applyNumberFormat="1" applyFont="1" applyFill="1" applyBorder="1" applyAlignment="1">
      <alignment horizontal="center" vertical="top" wrapText="1"/>
    </xf>
    <xf numFmtId="167" fontId="9" fillId="33" borderId="12" xfId="0" applyNumberFormat="1" applyFont="1" applyFill="1" applyBorder="1" applyAlignment="1">
      <alignment horizontal="center" wrapText="1"/>
    </xf>
    <xf numFmtId="167" fontId="34" fillId="33" borderId="42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9" fillId="0" borderId="15" xfId="0" applyFont="1" applyFill="1" applyBorder="1" applyAlignment="1">
      <alignment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33" borderId="43" xfId="0" applyFont="1" applyFill="1" applyBorder="1" applyAlignment="1">
      <alignment horizontal="center" vertical="top" wrapText="1"/>
    </xf>
    <xf numFmtId="0" fontId="8" fillId="33" borderId="44" xfId="0" applyFont="1" applyFill="1" applyBorder="1" applyAlignment="1">
      <alignment horizontal="center" vertical="top" wrapText="1"/>
    </xf>
    <xf numFmtId="0" fontId="9" fillId="33" borderId="44" xfId="0" applyFont="1" applyFill="1" applyBorder="1" applyAlignment="1">
      <alignment vertical="top" wrapText="1"/>
    </xf>
    <xf numFmtId="0" fontId="9" fillId="33" borderId="45" xfId="0" applyFont="1" applyFill="1" applyBorder="1" applyAlignment="1">
      <alignment vertical="top" wrapText="1"/>
    </xf>
    <xf numFmtId="0" fontId="8" fillId="33" borderId="46" xfId="0" applyFont="1" applyFill="1" applyBorder="1" applyAlignment="1">
      <alignment horizontal="center" vertical="top" wrapText="1"/>
    </xf>
    <xf numFmtId="0" fontId="8" fillId="33" borderId="47" xfId="0" applyFont="1" applyFill="1" applyBorder="1" applyAlignment="1">
      <alignment horizontal="center" vertical="top" wrapText="1"/>
    </xf>
    <xf numFmtId="0" fontId="9" fillId="33" borderId="47" xfId="0" applyFont="1" applyFill="1" applyBorder="1" applyAlignment="1">
      <alignment vertical="top" wrapText="1"/>
    </xf>
    <xf numFmtId="0" fontId="9" fillId="33" borderId="48" xfId="0" applyFont="1" applyFill="1" applyBorder="1" applyAlignment="1">
      <alignment vertical="center" wrapText="1"/>
    </xf>
    <xf numFmtId="0" fontId="4" fillId="33" borderId="49" xfId="0" applyFont="1" applyFill="1" applyBorder="1" applyAlignment="1">
      <alignment horizontal="right" vertical="center" wrapText="1"/>
    </xf>
    <xf numFmtId="0" fontId="8" fillId="33" borderId="50" xfId="0" applyFont="1" applyFill="1" applyBorder="1" applyAlignment="1">
      <alignment horizontal="center" vertical="center" wrapText="1"/>
    </xf>
    <xf numFmtId="0" fontId="9" fillId="33" borderId="50" xfId="0" applyNumberFormat="1" applyFont="1" applyFill="1" applyBorder="1" applyAlignment="1">
      <alignment vertical="center" wrapText="1"/>
    </xf>
    <xf numFmtId="0" fontId="9" fillId="33" borderId="50" xfId="0" applyFont="1" applyFill="1" applyBorder="1" applyAlignment="1">
      <alignment vertical="center" wrapText="1"/>
    </xf>
    <xf numFmtId="0" fontId="4" fillId="33" borderId="46" xfId="0" applyFont="1" applyFill="1" applyBorder="1" applyAlignment="1">
      <alignment horizontal="right" vertical="center" wrapText="1"/>
    </xf>
    <xf numFmtId="0" fontId="9" fillId="33" borderId="47" xfId="0" applyFont="1" applyFill="1" applyBorder="1" applyAlignment="1">
      <alignment vertical="center" wrapText="1"/>
    </xf>
    <xf numFmtId="0" fontId="4" fillId="33" borderId="51" xfId="0" applyFont="1" applyFill="1" applyBorder="1" applyAlignment="1">
      <alignment horizontal="right" vertical="center" wrapText="1"/>
    </xf>
    <xf numFmtId="0" fontId="9" fillId="33" borderId="52" xfId="0" applyFont="1" applyFill="1" applyBorder="1" applyAlignment="1">
      <alignment vertical="center" wrapText="1"/>
    </xf>
    <xf numFmtId="0" fontId="13" fillId="33" borderId="49" xfId="0" applyFont="1" applyFill="1" applyBorder="1" applyAlignment="1">
      <alignment horizontal="right" vertical="center" wrapText="1"/>
    </xf>
    <xf numFmtId="0" fontId="31" fillId="0" borderId="0" xfId="0" applyFont="1" applyAlignment="1">
      <alignment/>
    </xf>
    <xf numFmtId="0" fontId="3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4" fillId="33" borderId="53" xfId="0" applyFont="1" applyFill="1" applyBorder="1" applyAlignment="1">
      <alignment horizontal="center" wrapText="1"/>
    </xf>
    <xf numFmtId="0" fontId="14" fillId="33" borderId="54" xfId="0" applyFont="1" applyFill="1" applyBorder="1" applyAlignment="1">
      <alignment horizontal="center" wrapText="1"/>
    </xf>
    <xf numFmtId="0" fontId="14" fillId="33" borderId="55" xfId="0" applyFont="1" applyFill="1" applyBorder="1" applyAlignment="1">
      <alignment horizontal="center" wrapText="1"/>
    </xf>
    <xf numFmtId="0" fontId="6" fillId="33" borderId="56" xfId="0" applyFont="1" applyFill="1" applyBorder="1" applyAlignment="1">
      <alignment horizontal="center" wrapText="1"/>
    </xf>
    <xf numFmtId="0" fontId="6" fillId="33" borderId="0" xfId="0" applyFont="1" applyFill="1" applyBorder="1" applyAlignment="1">
      <alignment horizontal="center" wrapText="1"/>
    </xf>
    <xf numFmtId="0" fontId="6" fillId="33" borderId="15" xfId="0" applyFont="1" applyFill="1" applyBorder="1" applyAlignment="1">
      <alignment horizontal="center" wrapText="1"/>
    </xf>
    <xf numFmtId="0" fontId="8" fillId="33" borderId="57" xfId="0" applyFont="1" applyFill="1" applyBorder="1" applyAlignment="1">
      <alignment horizontal="center" wrapText="1"/>
    </xf>
    <xf numFmtId="0" fontId="8" fillId="33" borderId="58" xfId="0" applyFont="1" applyFill="1" applyBorder="1" applyAlignment="1">
      <alignment horizontal="center" wrapText="1"/>
    </xf>
    <xf numFmtId="0" fontId="8" fillId="33" borderId="24" xfId="0" applyFont="1" applyFill="1" applyBorder="1" applyAlignment="1">
      <alignment horizontal="center" wrapText="1"/>
    </xf>
    <xf numFmtId="0" fontId="34" fillId="33" borderId="59" xfId="0" applyFont="1" applyFill="1" applyBorder="1" applyAlignment="1">
      <alignment wrapText="1"/>
    </xf>
    <xf numFmtId="0" fontId="34" fillId="33" borderId="60" xfId="0" applyFont="1" applyFill="1" applyBorder="1" applyAlignment="1">
      <alignment wrapText="1"/>
    </xf>
    <xf numFmtId="0" fontId="34" fillId="33" borderId="61" xfId="0" applyFont="1" applyFill="1" applyBorder="1" applyAlignment="1">
      <alignment wrapText="1"/>
    </xf>
    <xf numFmtId="0" fontId="9" fillId="33" borderId="25" xfId="0" applyFont="1" applyFill="1" applyBorder="1" applyAlignment="1">
      <alignment wrapText="1"/>
    </xf>
    <xf numFmtId="0" fontId="9" fillId="33" borderId="42" xfId="0" applyFont="1" applyFill="1" applyBorder="1" applyAlignment="1">
      <alignment wrapText="1"/>
    </xf>
    <xf numFmtId="0" fontId="8" fillId="33" borderId="35" xfId="0" applyFont="1" applyFill="1" applyBorder="1" applyAlignment="1">
      <alignment horizontal="center" vertical="center" wrapText="1"/>
    </xf>
    <xf numFmtId="0" fontId="8" fillId="33" borderId="32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62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 wrapText="1"/>
    </xf>
    <xf numFmtId="0" fontId="8" fillId="33" borderId="28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63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2" fillId="33" borderId="64" xfId="0" applyFont="1" applyFill="1" applyBorder="1" applyAlignment="1">
      <alignment horizontal="center" wrapText="1"/>
    </xf>
    <xf numFmtId="0" fontId="2" fillId="33" borderId="33" xfId="0" applyFont="1" applyFill="1" applyBorder="1" applyAlignment="1">
      <alignment horizontal="center" wrapText="1"/>
    </xf>
    <xf numFmtId="0" fontId="2" fillId="33" borderId="23" xfId="0" applyFont="1" applyFill="1" applyBorder="1" applyAlignment="1">
      <alignment horizontal="center" wrapText="1"/>
    </xf>
    <xf numFmtId="0" fontId="8" fillId="33" borderId="40" xfId="0" applyFont="1" applyFill="1" applyBorder="1" applyAlignment="1">
      <alignment horizontal="center" vertical="center" wrapText="1"/>
    </xf>
    <xf numFmtId="0" fontId="8" fillId="33" borderId="65" xfId="0" applyFont="1" applyFill="1" applyBorder="1" applyAlignment="1">
      <alignment horizontal="center" vertical="center" wrapText="1"/>
    </xf>
    <xf numFmtId="0" fontId="8" fillId="33" borderId="31" xfId="0" applyFont="1" applyFill="1" applyBorder="1" applyAlignment="1">
      <alignment horizontal="center" vertical="center" wrapText="1"/>
    </xf>
    <xf numFmtId="167" fontId="34" fillId="33" borderId="27" xfId="0" applyNumberFormat="1" applyFont="1" applyFill="1" applyBorder="1" applyAlignment="1">
      <alignment horizontal="center" wrapText="1"/>
    </xf>
    <xf numFmtId="167" fontId="34" fillId="33" borderId="66" xfId="0" applyNumberFormat="1" applyFont="1" applyFill="1" applyBorder="1" applyAlignment="1">
      <alignment horizontal="center" wrapText="1"/>
    </xf>
    <xf numFmtId="0" fontId="34" fillId="33" borderId="35" xfId="0" applyFont="1" applyFill="1" applyBorder="1" applyAlignment="1">
      <alignment wrapText="1"/>
    </xf>
    <xf numFmtId="0" fontId="34" fillId="33" borderId="67" xfId="0" applyFont="1" applyFill="1" applyBorder="1" applyAlignment="1">
      <alignment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1" fillId="33" borderId="68" xfId="0" applyFont="1" applyFill="1" applyBorder="1" applyAlignment="1">
      <alignment horizontal="left" vertical="center" wrapText="1"/>
    </xf>
    <xf numFmtId="0" fontId="1" fillId="33" borderId="55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8" fillId="33" borderId="27" xfId="0" applyFont="1" applyFill="1" applyBorder="1" applyAlignment="1">
      <alignment horizontal="center" vertical="top" wrapText="1"/>
    </xf>
    <xf numFmtId="0" fontId="8" fillId="33" borderId="29" xfId="0" applyFont="1" applyFill="1" applyBorder="1" applyAlignment="1">
      <alignment horizontal="center" vertical="top" wrapText="1"/>
    </xf>
    <xf numFmtId="0" fontId="8" fillId="33" borderId="30" xfId="0" applyFont="1" applyFill="1" applyBorder="1" applyAlignment="1">
      <alignment horizontal="center" vertical="top" wrapText="1"/>
    </xf>
    <xf numFmtId="0" fontId="9" fillId="33" borderId="13" xfId="0" applyFont="1" applyFill="1" applyBorder="1" applyAlignment="1">
      <alignment wrapText="1"/>
    </xf>
    <xf numFmtId="0" fontId="9" fillId="33" borderId="14" xfId="0" applyFont="1" applyFill="1" applyBorder="1" applyAlignment="1">
      <alignment wrapText="1"/>
    </xf>
    <xf numFmtId="0" fontId="9" fillId="33" borderId="63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vertical="top" wrapText="1"/>
    </xf>
    <xf numFmtId="0" fontId="9" fillId="33" borderId="13" xfId="0" applyFont="1" applyFill="1" applyBorder="1" applyAlignment="1">
      <alignment vertical="top" wrapText="1"/>
    </xf>
    <xf numFmtId="0" fontId="9" fillId="33" borderId="14" xfId="0" applyFont="1" applyFill="1" applyBorder="1" applyAlignment="1">
      <alignment vertical="top" wrapText="1"/>
    </xf>
    <xf numFmtId="0" fontId="6" fillId="33" borderId="69" xfId="0" applyFont="1" applyFill="1" applyBorder="1" applyAlignment="1">
      <alignment horizontal="left" vertical="top" wrapText="1"/>
    </xf>
    <xf numFmtId="0" fontId="35" fillId="0" borderId="0" xfId="0" applyFont="1" applyAlignment="1">
      <alignment horizontal="center"/>
    </xf>
    <xf numFmtId="0" fontId="8" fillId="33" borderId="27" xfId="0" applyFont="1" applyFill="1" applyBorder="1" applyAlignment="1">
      <alignment horizontal="center" vertical="center" wrapText="1"/>
    </xf>
    <xf numFmtId="0" fontId="8" fillId="33" borderId="29" xfId="0" applyFont="1" applyFill="1" applyBorder="1" applyAlignment="1">
      <alignment horizontal="center" vertical="center" wrapText="1"/>
    </xf>
    <xf numFmtId="0" fontId="8" fillId="33" borderId="38" xfId="0" applyFont="1" applyFill="1" applyBorder="1" applyAlignment="1">
      <alignment horizontal="center" vertical="center" wrapText="1"/>
    </xf>
    <xf numFmtId="0" fontId="8" fillId="33" borderId="70" xfId="0" applyFont="1" applyFill="1" applyBorder="1" applyAlignment="1">
      <alignment horizontal="center" vertical="center" wrapText="1"/>
    </xf>
    <xf numFmtId="0" fontId="8" fillId="33" borderId="71" xfId="0" applyFont="1" applyFill="1" applyBorder="1" applyAlignment="1">
      <alignment horizontal="center" vertical="center" wrapText="1"/>
    </xf>
    <xf numFmtId="0" fontId="8" fillId="33" borderId="72" xfId="0" applyFont="1" applyFill="1" applyBorder="1" applyAlignment="1">
      <alignment horizontal="center" vertical="center" wrapText="1"/>
    </xf>
    <xf numFmtId="0" fontId="8" fillId="33" borderId="7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33" borderId="74" xfId="0" applyFont="1" applyFill="1" applyBorder="1" applyAlignment="1">
      <alignment horizontal="center" vertical="center" wrapText="1"/>
    </xf>
    <xf numFmtId="0" fontId="8" fillId="33" borderId="24" xfId="0" applyFont="1" applyFill="1" applyBorder="1" applyAlignment="1">
      <alignment horizontal="center" vertical="center" wrapText="1"/>
    </xf>
    <xf numFmtId="0" fontId="22" fillId="33" borderId="13" xfId="0" applyFont="1" applyFill="1" applyBorder="1" applyAlignment="1">
      <alignment vertical="center" wrapText="1"/>
    </xf>
    <xf numFmtId="0" fontId="22" fillId="33" borderId="14" xfId="0" applyFont="1" applyFill="1" applyBorder="1" applyAlignment="1">
      <alignment vertical="center" wrapText="1"/>
    </xf>
    <xf numFmtId="0" fontId="8" fillId="33" borderId="75" xfId="0" applyFont="1" applyFill="1" applyBorder="1" applyAlignment="1">
      <alignment horizontal="center" vertical="center" wrapText="1"/>
    </xf>
    <xf numFmtId="0" fontId="2" fillId="33" borderId="76" xfId="0" applyFont="1" applyFill="1" applyBorder="1" applyAlignment="1">
      <alignment horizontal="center" vertical="center" wrapText="1"/>
    </xf>
    <xf numFmtId="0" fontId="2" fillId="33" borderId="77" xfId="0" applyFont="1" applyFill="1" applyBorder="1" applyAlignment="1">
      <alignment horizontal="center" vertical="center" wrapText="1"/>
    </xf>
    <xf numFmtId="0" fontId="2" fillId="33" borderId="78" xfId="0" applyFont="1" applyFill="1" applyBorder="1" applyAlignment="1">
      <alignment horizontal="center" vertical="center" wrapText="1"/>
    </xf>
    <xf numFmtId="0" fontId="9" fillId="33" borderId="63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vertical="center" wrapText="1"/>
    </xf>
    <xf numFmtId="0" fontId="22" fillId="33" borderId="13" xfId="0" applyFont="1" applyFill="1" applyBorder="1" applyAlignment="1">
      <alignment horizontal="left" vertical="center" wrapText="1"/>
    </xf>
    <xf numFmtId="0" fontId="22" fillId="33" borderId="14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wrapText="1"/>
    </xf>
    <xf numFmtId="0" fontId="9" fillId="33" borderId="29" xfId="0" applyFont="1" applyFill="1" applyBorder="1" applyAlignment="1">
      <alignment wrapText="1"/>
    </xf>
    <xf numFmtId="0" fontId="9" fillId="33" borderId="30" xfId="0" applyFont="1" applyFill="1" applyBorder="1" applyAlignment="1">
      <alignment wrapText="1"/>
    </xf>
    <xf numFmtId="0" fontId="6" fillId="33" borderId="79" xfId="0" applyFont="1" applyFill="1" applyBorder="1" applyAlignment="1">
      <alignment vertical="top" wrapText="1"/>
    </xf>
    <xf numFmtId="0" fontId="6" fillId="33" borderId="80" xfId="0" applyFont="1" applyFill="1" applyBorder="1" applyAlignment="1">
      <alignment vertical="top" wrapText="1"/>
    </xf>
    <xf numFmtId="0" fontId="0" fillId="33" borderId="22" xfId="0" applyFill="1" applyBorder="1" applyAlignment="1">
      <alignment wrapText="1"/>
    </xf>
    <xf numFmtId="0" fontId="23" fillId="33" borderId="68" xfId="0" applyFont="1" applyFill="1" applyBorder="1" applyAlignment="1">
      <alignment vertical="center" wrapText="1"/>
    </xf>
    <xf numFmtId="0" fontId="23" fillId="33" borderId="55" xfId="0" applyFont="1" applyFill="1" applyBorder="1" applyAlignment="1">
      <alignment vertical="center" wrapText="1"/>
    </xf>
    <xf numFmtId="0" fontId="9" fillId="33" borderId="62" xfId="0" applyFont="1" applyFill="1" applyBorder="1" applyAlignment="1">
      <alignment wrapText="1"/>
    </xf>
    <xf numFmtId="0" fontId="9" fillId="33" borderId="28" xfId="0" applyFont="1" applyFill="1" applyBorder="1" applyAlignment="1">
      <alignment wrapText="1"/>
    </xf>
    <xf numFmtId="0" fontId="9" fillId="33" borderId="63" xfId="0" applyFont="1" applyFill="1" applyBorder="1" applyAlignment="1">
      <alignment wrapText="1"/>
    </xf>
    <xf numFmtId="0" fontId="8" fillId="33" borderId="28" xfId="0" applyFont="1" applyFill="1" applyBorder="1" applyAlignment="1">
      <alignment horizontal="center" wrapText="1"/>
    </xf>
    <xf numFmtId="0" fontId="8" fillId="33" borderId="15" xfId="0" applyFont="1" applyFill="1" applyBorder="1" applyAlignment="1">
      <alignment horizontal="center" wrapText="1"/>
    </xf>
    <xf numFmtId="0" fontId="0" fillId="33" borderId="28" xfId="0" applyFill="1" applyBorder="1" applyAlignment="1">
      <alignment wrapText="1"/>
    </xf>
    <xf numFmtId="0" fontId="0" fillId="33" borderId="15" xfId="0" applyFill="1" applyBorder="1" applyAlignment="1">
      <alignment wrapText="1"/>
    </xf>
    <xf numFmtId="0" fontId="8" fillId="33" borderId="0" xfId="0" applyFont="1" applyFill="1" applyBorder="1" applyAlignment="1">
      <alignment horizontal="center" wrapText="1"/>
    </xf>
    <xf numFmtId="0" fontId="8" fillId="33" borderId="62" xfId="0" applyFont="1" applyFill="1" applyBorder="1" applyAlignment="1">
      <alignment horizontal="center" wrapText="1"/>
    </xf>
    <xf numFmtId="0" fontId="8" fillId="33" borderId="23" xfId="0" applyFont="1" applyFill="1" applyBorder="1" applyAlignment="1">
      <alignment horizont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5"/>
  <sheetViews>
    <sheetView tabSelected="1" zoomScalePageLayoutView="0" workbookViewId="0" topLeftCell="A33">
      <selection activeCell="D46" sqref="D46"/>
    </sheetView>
  </sheetViews>
  <sheetFormatPr defaultColWidth="9.00390625" defaultRowHeight="12.75"/>
  <cols>
    <col min="1" max="1" width="6.375" style="0" customWidth="1"/>
    <col min="2" max="2" width="15.375" style="0" customWidth="1"/>
    <col min="3" max="3" width="51.875" style="0" customWidth="1"/>
    <col min="4" max="4" width="22.75390625" style="0" customWidth="1"/>
  </cols>
  <sheetData>
    <row r="1" spans="1:3" ht="18">
      <c r="A1" s="1" t="s">
        <v>218</v>
      </c>
      <c r="B1" s="141" t="s">
        <v>249</v>
      </c>
      <c r="C1" s="45" t="s">
        <v>250</v>
      </c>
    </row>
    <row r="3" ht="12.75" customHeight="1">
      <c r="A3" s="2"/>
    </row>
    <row r="4" spans="1:4" ht="27.75">
      <c r="A4" s="142" t="s">
        <v>283</v>
      </c>
      <c r="B4" s="143"/>
      <c r="C4" s="143"/>
      <c r="D4" s="143"/>
    </row>
    <row r="7" spans="1:3" ht="18">
      <c r="A7" s="117" t="s">
        <v>232</v>
      </c>
      <c r="C7" s="119"/>
    </row>
    <row r="8" ht="13.5" thickBot="1"/>
    <row r="9" spans="1:4" s="51" customFormat="1" ht="12.75" customHeight="1">
      <c r="A9" s="124" t="s">
        <v>22</v>
      </c>
      <c r="B9" s="125" t="s">
        <v>0</v>
      </c>
      <c r="C9" s="126"/>
      <c r="D9" s="127"/>
    </row>
    <row r="10" spans="1:4" s="51" customFormat="1" ht="13.5" customHeight="1">
      <c r="A10" s="128" t="s">
        <v>23</v>
      </c>
      <c r="B10" s="52" t="s">
        <v>1</v>
      </c>
      <c r="C10" s="53" t="s">
        <v>2</v>
      </c>
      <c r="D10" s="129" t="s">
        <v>3</v>
      </c>
    </row>
    <row r="11" spans="1:4" s="51" customFormat="1" ht="16.5" thickBot="1">
      <c r="A11" s="128"/>
      <c r="B11" s="52" t="s">
        <v>4</v>
      </c>
      <c r="C11" s="54"/>
      <c r="D11" s="130"/>
    </row>
    <row r="12" spans="1:4" s="17" customFormat="1" ht="15.75" customHeight="1" thickBot="1">
      <c r="A12" s="29">
        <v>1</v>
      </c>
      <c r="B12" s="30" t="s">
        <v>5</v>
      </c>
      <c r="C12" s="26" t="s">
        <v>230</v>
      </c>
      <c r="D12" s="131">
        <f>'2017 - příjmy z činnosti'!T34</f>
        <v>128</v>
      </c>
    </row>
    <row r="13" spans="1:4" s="17" customFormat="1" ht="15.75" customHeight="1">
      <c r="A13" s="132">
        <v>2</v>
      </c>
      <c r="B13" s="16" t="s">
        <v>5</v>
      </c>
      <c r="C13" s="18" t="s">
        <v>6</v>
      </c>
      <c r="D13" s="133" t="s">
        <v>5</v>
      </c>
    </row>
    <row r="14" spans="1:4" s="17" customFormat="1" ht="15.75" customHeight="1">
      <c r="A14" s="132">
        <v>3</v>
      </c>
      <c r="B14" s="118">
        <v>1111</v>
      </c>
      <c r="C14" s="20" t="s">
        <v>242</v>
      </c>
      <c r="D14" s="134">
        <v>240</v>
      </c>
    </row>
    <row r="15" spans="1:4" s="17" customFormat="1" ht="15.75" customHeight="1">
      <c r="A15" s="132">
        <v>4</v>
      </c>
      <c r="B15" s="118">
        <v>1112</v>
      </c>
      <c r="C15" s="20" t="s">
        <v>243</v>
      </c>
      <c r="D15" s="135">
        <v>20</v>
      </c>
    </row>
    <row r="16" spans="1:4" s="17" customFormat="1" ht="15.75" customHeight="1">
      <c r="A16" s="132">
        <v>5</v>
      </c>
      <c r="B16" s="118">
        <v>1121</v>
      </c>
      <c r="C16" s="20" t="s">
        <v>7</v>
      </c>
      <c r="D16" s="135">
        <v>200</v>
      </c>
    </row>
    <row r="17" spans="1:4" s="17" customFormat="1" ht="15.75" customHeight="1">
      <c r="A17" s="132">
        <v>6</v>
      </c>
      <c r="B17" s="118">
        <v>1122</v>
      </c>
      <c r="C17" s="20" t="s">
        <v>8</v>
      </c>
      <c r="D17" s="135"/>
    </row>
    <row r="18" spans="1:4" s="17" customFormat="1" ht="15.75" customHeight="1">
      <c r="A18" s="132">
        <v>7</v>
      </c>
      <c r="B18" s="118">
        <v>1211</v>
      </c>
      <c r="C18" s="20" t="s">
        <v>142</v>
      </c>
      <c r="D18" s="135">
        <v>470</v>
      </c>
    </row>
    <row r="19" spans="1:4" s="17" customFormat="1" ht="15.75" customHeight="1">
      <c r="A19" s="132">
        <v>8</v>
      </c>
      <c r="B19" s="118">
        <v>1361</v>
      </c>
      <c r="C19" s="20" t="s">
        <v>9</v>
      </c>
      <c r="D19" s="135">
        <v>0.2</v>
      </c>
    </row>
    <row r="20" spans="1:4" s="17" customFormat="1" ht="15.75" customHeight="1">
      <c r="A20" s="132">
        <v>9</v>
      </c>
      <c r="B20" s="118">
        <v>1333</v>
      </c>
      <c r="C20" s="20" t="s">
        <v>239</v>
      </c>
      <c r="D20" s="135"/>
    </row>
    <row r="21" spans="1:4" s="17" customFormat="1" ht="15.75" customHeight="1">
      <c r="A21" s="132">
        <v>10</v>
      </c>
      <c r="B21" s="118">
        <v>1337</v>
      </c>
      <c r="C21" s="20" t="s">
        <v>241</v>
      </c>
      <c r="D21" s="135"/>
    </row>
    <row r="22" spans="1:4" s="17" customFormat="1" ht="15.75" customHeight="1">
      <c r="A22" s="132">
        <v>11</v>
      </c>
      <c r="B22" s="118">
        <v>1340</v>
      </c>
      <c r="C22" s="20" t="s">
        <v>236</v>
      </c>
      <c r="D22" s="135">
        <v>36</v>
      </c>
    </row>
    <row r="23" spans="1:4" s="17" customFormat="1" ht="15.75" customHeight="1">
      <c r="A23" s="132">
        <v>12</v>
      </c>
      <c r="B23" s="118">
        <v>1341</v>
      </c>
      <c r="C23" s="20" t="s">
        <v>10</v>
      </c>
      <c r="D23" s="135">
        <v>0.9</v>
      </c>
    </row>
    <row r="24" spans="1:4" s="17" customFormat="1" ht="15.75" customHeight="1">
      <c r="A24" s="132">
        <v>13</v>
      </c>
      <c r="B24" s="118">
        <v>1342</v>
      </c>
      <c r="C24" s="20" t="s">
        <v>178</v>
      </c>
      <c r="D24" s="135"/>
    </row>
    <row r="25" spans="1:4" s="17" customFormat="1" ht="15.75" customHeight="1">
      <c r="A25" s="132">
        <v>14</v>
      </c>
      <c r="B25" s="118">
        <v>1343</v>
      </c>
      <c r="C25" s="20" t="s">
        <v>11</v>
      </c>
      <c r="D25" s="135"/>
    </row>
    <row r="26" spans="1:4" s="17" customFormat="1" ht="15.75" customHeight="1">
      <c r="A26" s="132">
        <v>15</v>
      </c>
      <c r="B26" s="118">
        <v>1344</v>
      </c>
      <c r="C26" s="20" t="s">
        <v>12</v>
      </c>
      <c r="D26" s="135"/>
    </row>
    <row r="27" spans="1:4" s="17" customFormat="1" ht="15.75" customHeight="1">
      <c r="A27" s="132">
        <v>16</v>
      </c>
      <c r="B27" s="118">
        <v>1381</v>
      </c>
      <c r="C27" s="20" t="s">
        <v>252</v>
      </c>
      <c r="D27" s="135">
        <v>5</v>
      </c>
    </row>
    <row r="28" spans="1:4" s="17" customFormat="1" ht="15.75" customHeight="1">
      <c r="A28" s="132">
        <v>17</v>
      </c>
      <c r="B28" s="118">
        <v>1113</v>
      </c>
      <c r="C28" s="20" t="s">
        <v>253</v>
      </c>
      <c r="D28" s="135">
        <v>24</v>
      </c>
    </row>
    <row r="29" spans="1:4" s="17" customFormat="1" ht="15.75" customHeight="1">
      <c r="A29" s="132">
        <v>18</v>
      </c>
      <c r="B29" s="118">
        <v>1511</v>
      </c>
      <c r="C29" s="20" t="s">
        <v>13</v>
      </c>
      <c r="D29" s="135">
        <v>270</v>
      </c>
    </row>
    <row r="30" spans="1:4" s="17" customFormat="1" ht="15.75" customHeight="1" thickBot="1">
      <c r="A30" s="136">
        <v>19</v>
      </c>
      <c r="B30" s="121" t="s">
        <v>254</v>
      </c>
      <c r="C30" s="25" t="s">
        <v>254</v>
      </c>
      <c r="D30" s="137" t="s">
        <v>254</v>
      </c>
    </row>
    <row r="31" spans="1:4" s="17" customFormat="1" ht="15.75" customHeight="1" thickBot="1">
      <c r="A31" s="28">
        <v>19</v>
      </c>
      <c r="B31" s="122" t="s">
        <v>5</v>
      </c>
      <c r="C31" s="26" t="s">
        <v>181</v>
      </c>
      <c r="D31" s="27">
        <f>SUM(D14:D30)</f>
        <v>1266.1</v>
      </c>
    </row>
    <row r="32" spans="1:4" s="17" customFormat="1" ht="15.75" customHeight="1">
      <c r="A32" s="132">
        <v>20</v>
      </c>
      <c r="B32" s="123" t="s">
        <v>5</v>
      </c>
      <c r="C32" s="18" t="s">
        <v>14</v>
      </c>
      <c r="D32" s="133" t="s">
        <v>5</v>
      </c>
    </row>
    <row r="33" spans="1:4" s="17" customFormat="1" ht="15.75" customHeight="1">
      <c r="A33" s="132">
        <v>21</v>
      </c>
      <c r="B33" s="118">
        <v>4112</v>
      </c>
      <c r="C33" s="20" t="s">
        <v>223</v>
      </c>
      <c r="D33" s="135">
        <v>86.8</v>
      </c>
    </row>
    <row r="34" spans="1:4" s="17" customFormat="1" ht="15.75" customHeight="1">
      <c r="A34" s="132">
        <v>22</v>
      </c>
      <c r="B34" s="118">
        <v>4216</v>
      </c>
      <c r="C34" s="20" t="s">
        <v>240</v>
      </c>
      <c r="D34" s="135"/>
    </row>
    <row r="35" spans="1:4" s="17" customFormat="1" ht="15.75" customHeight="1" thickBot="1">
      <c r="A35" s="136">
        <v>23</v>
      </c>
      <c r="B35" s="118">
        <v>4116</v>
      </c>
      <c r="C35" s="20" t="s">
        <v>240</v>
      </c>
      <c r="D35" s="137"/>
    </row>
    <row r="36" spans="1:4" s="17" customFormat="1" ht="15.75" customHeight="1" thickBot="1" thickTop="1">
      <c r="A36" s="138">
        <v>24</v>
      </c>
      <c r="B36" s="48" t="s">
        <v>5</v>
      </c>
      <c r="C36" s="49" t="s">
        <v>215</v>
      </c>
      <c r="D36" s="139">
        <f>D12+D31+D33+D34+D35</f>
        <v>1480.8999999999999</v>
      </c>
    </row>
    <row r="37" spans="1:4" s="17" customFormat="1" ht="15.75" customHeight="1" thickTop="1">
      <c r="A37" s="132">
        <v>25</v>
      </c>
      <c r="B37" s="19">
        <v>8115</v>
      </c>
      <c r="C37" s="20" t="s">
        <v>244</v>
      </c>
      <c r="D37" s="135"/>
    </row>
    <row r="38" spans="1:4" s="17" customFormat="1" ht="15.75" customHeight="1">
      <c r="A38" s="132">
        <v>26</v>
      </c>
      <c r="B38" s="23">
        <v>8123</v>
      </c>
      <c r="C38" s="24" t="s">
        <v>237</v>
      </c>
      <c r="D38" s="135"/>
    </row>
    <row r="39" spans="1:4" s="17" customFormat="1" ht="15" customHeight="1">
      <c r="A39" s="140">
        <v>27</v>
      </c>
      <c r="B39" s="23">
        <v>8124</v>
      </c>
      <c r="C39" s="24" t="s">
        <v>238</v>
      </c>
      <c r="D39" s="135"/>
    </row>
    <row r="40" spans="1:4" s="51" customFormat="1" ht="12.75" customHeight="1">
      <c r="A40" s="144"/>
      <c r="B40" s="145"/>
      <c r="C40" s="146"/>
      <c r="D40" s="153">
        <f>D36+D37+D38+D39</f>
        <v>1480.8999999999999</v>
      </c>
    </row>
    <row r="41" spans="1:4" s="51" customFormat="1" ht="12.75" customHeight="1">
      <c r="A41" s="147" t="s">
        <v>179</v>
      </c>
      <c r="B41" s="148"/>
      <c r="C41" s="149"/>
      <c r="D41" s="154"/>
    </row>
    <row r="42" spans="1:4" s="51" customFormat="1" ht="12.75" customHeight="1" thickBot="1">
      <c r="A42" s="150" t="s">
        <v>144</v>
      </c>
      <c r="B42" s="151"/>
      <c r="C42" s="152"/>
      <c r="D42" s="155"/>
    </row>
    <row r="43" spans="1:4" ht="12.75" customHeight="1">
      <c r="A43" s="31"/>
      <c r="B43" s="31"/>
      <c r="C43" s="31"/>
      <c r="D43" s="32"/>
    </row>
    <row r="44" spans="1:3" ht="12" customHeight="1">
      <c r="A44" t="s">
        <v>220</v>
      </c>
      <c r="C44" t="s">
        <v>282</v>
      </c>
    </row>
    <row r="45" ht="12" customHeight="1"/>
    <row r="46" spans="1:4" ht="12.75" customHeight="1">
      <c r="A46" s="7" t="s">
        <v>143</v>
      </c>
      <c r="D46" t="s">
        <v>284</v>
      </c>
    </row>
    <row r="47" ht="12.75" customHeight="1"/>
    <row r="48" spans="1:3" ht="12.75" customHeight="1">
      <c r="A48" s="46"/>
      <c r="B48" s="47"/>
      <c r="C48" s="33" t="s">
        <v>216</v>
      </c>
    </row>
    <row r="49" ht="12.75" customHeight="1"/>
    <row r="50" ht="12.75" customHeight="1"/>
    <row r="51" ht="12.75" customHeight="1"/>
    <row r="52" ht="12.75" customHeight="1">
      <c r="A52" s="1"/>
    </row>
    <row r="103" ht="25.5" customHeight="1"/>
    <row r="104" spans="1:6" ht="12.75">
      <c r="A104" s="13"/>
      <c r="B104" s="13"/>
      <c r="C104" s="13"/>
      <c r="D104" s="13"/>
      <c r="E104" s="13"/>
      <c r="F104" s="13"/>
    </row>
    <row r="105" ht="15.75">
      <c r="A105" s="4"/>
    </row>
  </sheetData>
  <sheetProtection/>
  <mergeCells count="5">
    <mergeCell ref="A4:D4"/>
    <mergeCell ref="A40:C40"/>
    <mergeCell ref="A41:C41"/>
    <mergeCell ref="A42:C42"/>
    <mergeCell ref="D40:D42"/>
  </mergeCells>
  <printOptions/>
  <pageMargins left="0.3937007874015748" right="0.3937007874015748" top="0.7480314960629921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0"/>
  <sheetViews>
    <sheetView zoomScale="70" zoomScaleNormal="70" zoomScalePageLayoutView="0" workbookViewId="0" topLeftCell="A28">
      <selection activeCell="AF52" sqref="AF52"/>
    </sheetView>
  </sheetViews>
  <sheetFormatPr defaultColWidth="9.00390625" defaultRowHeight="12.75"/>
  <cols>
    <col min="1" max="1" width="6.375" style="0" customWidth="1"/>
    <col min="4" max="4" width="21.25390625" style="0" customWidth="1"/>
    <col min="11" max="11" width="9.375" style="0" customWidth="1"/>
    <col min="32" max="32" width="11.25390625" style="0" customWidth="1"/>
    <col min="33" max="33" width="6.375" style="0" customWidth="1"/>
  </cols>
  <sheetData>
    <row r="1" spans="1:19" ht="18.75">
      <c r="A1" s="42" t="s">
        <v>233</v>
      </c>
      <c r="G1" s="119"/>
      <c r="Q1" t="s">
        <v>161</v>
      </c>
      <c r="S1" t="s">
        <v>159</v>
      </c>
    </row>
    <row r="2" spans="1:32" ht="16.5" thickBot="1">
      <c r="A2" s="1"/>
      <c r="R2" t="s">
        <v>160</v>
      </c>
      <c r="AF2" s="36" t="s">
        <v>162</v>
      </c>
    </row>
    <row r="3" spans="1:33" s="51" customFormat="1" ht="16.5" thickTop="1">
      <c r="A3" s="158" t="s">
        <v>104</v>
      </c>
      <c r="B3" s="59"/>
      <c r="C3" s="161" t="s">
        <v>105</v>
      </c>
      <c r="D3" s="162"/>
      <c r="E3" s="60" t="s">
        <v>29</v>
      </c>
      <c r="F3" s="60" t="s">
        <v>32</v>
      </c>
      <c r="G3" s="60" t="s">
        <v>146</v>
      </c>
      <c r="H3" s="60" t="s">
        <v>35</v>
      </c>
      <c r="I3" s="60" t="s">
        <v>39</v>
      </c>
      <c r="J3" s="60" t="s">
        <v>42</v>
      </c>
      <c r="K3" s="60" t="s">
        <v>46</v>
      </c>
      <c r="L3" s="60" t="s">
        <v>49</v>
      </c>
      <c r="M3" s="186" t="s">
        <v>152</v>
      </c>
      <c r="N3" s="186" t="s">
        <v>52</v>
      </c>
      <c r="O3" s="60" t="s">
        <v>53</v>
      </c>
      <c r="P3" s="60" t="s">
        <v>56</v>
      </c>
      <c r="Q3" s="60" t="s">
        <v>58</v>
      </c>
      <c r="R3" s="60" t="s">
        <v>245</v>
      </c>
      <c r="S3" s="60" t="s">
        <v>60</v>
      </c>
      <c r="T3" s="60" t="s">
        <v>60</v>
      </c>
      <c r="U3" s="60" t="s">
        <v>206</v>
      </c>
      <c r="V3" s="60" t="s">
        <v>49</v>
      </c>
      <c r="W3" s="60" t="s">
        <v>65</v>
      </c>
      <c r="X3" s="60" t="s">
        <v>69</v>
      </c>
      <c r="Y3" s="60" t="s">
        <v>74</v>
      </c>
      <c r="Z3" s="60" t="s">
        <v>75</v>
      </c>
      <c r="AA3" s="60" t="s">
        <v>80</v>
      </c>
      <c r="AB3" s="60" t="s">
        <v>153</v>
      </c>
      <c r="AC3" s="60" t="s">
        <v>84</v>
      </c>
      <c r="AD3" s="60" t="s">
        <v>87</v>
      </c>
      <c r="AE3" s="88" t="s">
        <v>87</v>
      </c>
      <c r="AF3" s="91"/>
      <c r="AG3" s="61"/>
    </row>
    <row r="4" spans="1:33" s="51" customFormat="1" ht="12.75" customHeight="1">
      <c r="A4" s="159"/>
      <c r="B4" s="52" t="s">
        <v>24</v>
      </c>
      <c r="C4" s="163"/>
      <c r="D4" s="164"/>
      <c r="E4" s="62" t="s">
        <v>30</v>
      </c>
      <c r="F4" s="62" t="s">
        <v>33</v>
      </c>
      <c r="G4" s="62" t="s">
        <v>147</v>
      </c>
      <c r="H4" s="62" t="s">
        <v>36</v>
      </c>
      <c r="I4" s="62" t="s">
        <v>36</v>
      </c>
      <c r="J4" s="62" t="s">
        <v>43</v>
      </c>
      <c r="K4" s="62" t="s">
        <v>47</v>
      </c>
      <c r="L4" s="62" t="s">
        <v>50</v>
      </c>
      <c r="M4" s="187"/>
      <c r="N4" s="187"/>
      <c r="O4" s="62" t="s">
        <v>54</v>
      </c>
      <c r="P4" s="62" t="s">
        <v>57</v>
      </c>
      <c r="Q4" s="62" t="s">
        <v>59</v>
      </c>
      <c r="R4" s="62" t="s">
        <v>246</v>
      </c>
      <c r="S4" s="62" t="s">
        <v>204</v>
      </c>
      <c r="T4" s="62" t="s">
        <v>61</v>
      </c>
      <c r="U4" s="62"/>
      <c r="V4" s="62" t="s">
        <v>207</v>
      </c>
      <c r="W4" s="62" t="s">
        <v>66</v>
      </c>
      <c r="X4" s="62" t="s">
        <v>70</v>
      </c>
      <c r="Y4" s="62" t="s">
        <v>68</v>
      </c>
      <c r="Z4" s="62" t="s">
        <v>76</v>
      </c>
      <c r="AA4" s="62" t="s">
        <v>81</v>
      </c>
      <c r="AB4" s="62" t="s">
        <v>154</v>
      </c>
      <c r="AC4" s="62" t="s">
        <v>85</v>
      </c>
      <c r="AD4" s="62" t="s">
        <v>88</v>
      </c>
      <c r="AE4" s="31" t="s">
        <v>82</v>
      </c>
      <c r="AF4" s="92" t="s">
        <v>75</v>
      </c>
      <c r="AG4" s="63" t="s">
        <v>22</v>
      </c>
    </row>
    <row r="5" spans="1:33" s="51" customFormat="1" ht="12.75" customHeight="1">
      <c r="A5" s="159"/>
      <c r="B5" s="52" t="s">
        <v>25</v>
      </c>
      <c r="C5" s="163"/>
      <c r="D5" s="164"/>
      <c r="E5" s="62" t="s">
        <v>31</v>
      </c>
      <c r="F5" s="62" t="s">
        <v>34</v>
      </c>
      <c r="G5" s="62" t="s">
        <v>148</v>
      </c>
      <c r="H5" s="62" t="s">
        <v>37</v>
      </c>
      <c r="I5" s="62" t="s">
        <v>202</v>
      </c>
      <c r="J5" s="62" t="s">
        <v>44</v>
      </c>
      <c r="K5" s="62" t="s">
        <v>151</v>
      </c>
      <c r="L5" s="62" t="s">
        <v>51</v>
      </c>
      <c r="M5" s="187"/>
      <c r="N5" s="187"/>
      <c r="O5" s="62" t="s">
        <v>55</v>
      </c>
      <c r="P5" s="64"/>
      <c r="Q5" s="62" t="s">
        <v>203</v>
      </c>
      <c r="R5" s="64"/>
      <c r="S5" s="62" t="s">
        <v>66</v>
      </c>
      <c r="T5" s="62" t="s">
        <v>62</v>
      </c>
      <c r="U5" s="64"/>
      <c r="V5" s="62" t="s">
        <v>64</v>
      </c>
      <c r="W5" s="62" t="s">
        <v>67</v>
      </c>
      <c r="X5" s="62" t="s">
        <v>71</v>
      </c>
      <c r="Y5" s="62"/>
      <c r="Z5" s="62" t="s">
        <v>77</v>
      </c>
      <c r="AA5" s="62" t="s">
        <v>82</v>
      </c>
      <c r="AB5" s="62" t="s">
        <v>155</v>
      </c>
      <c r="AC5" s="62" t="s">
        <v>86</v>
      </c>
      <c r="AD5" s="62" t="s">
        <v>89</v>
      </c>
      <c r="AE5" s="31" t="s">
        <v>155</v>
      </c>
      <c r="AF5" s="92" t="s">
        <v>90</v>
      </c>
      <c r="AG5" s="63" t="s">
        <v>23</v>
      </c>
    </row>
    <row r="6" spans="1:33" s="51" customFormat="1" ht="12.75">
      <c r="A6" s="159"/>
      <c r="B6" s="52" t="s">
        <v>17</v>
      </c>
      <c r="C6" s="163"/>
      <c r="D6" s="164"/>
      <c r="E6" s="65" t="s">
        <v>199</v>
      </c>
      <c r="F6" s="64"/>
      <c r="G6" s="62" t="s">
        <v>149</v>
      </c>
      <c r="H6" s="62" t="s">
        <v>38</v>
      </c>
      <c r="I6" s="62" t="s">
        <v>40</v>
      </c>
      <c r="J6" s="62" t="s">
        <v>45</v>
      </c>
      <c r="K6" s="65" t="s">
        <v>48</v>
      </c>
      <c r="L6" s="64"/>
      <c r="M6" s="187"/>
      <c r="N6" s="187"/>
      <c r="O6" s="64"/>
      <c r="P6" s="64"/>
      <c r="Q6" s="64"/>
      <c r="R6" s="64"/>
      <c r="S6" s="62" t="s">
        <v>205</v>
      </c>
      <c r="T6" s="62" t="s">
        <v>63</v>
      </c>
      <c r="U6" s="64"/>
      <c r="V6" s="64"/>
      <c r="W6" s="62" t="s">
        <v>68</v>
      </c>
      <c r="X6" s="62" t="s">
        <v>72</v>
      </c>
      <c r="Y6" s="64"/>
      <c r="Z6" s="62" t="s">
        <v>78</v>
      </c>
      <c r="AA6" s="62" t="s">
        <v>83</v>
      </c>
      <c r="AB6" s="65" t="s">
        <v>156</v>
      </c>
      <c r="AC6" s="64"/>
      <c r="AD6" s="62" t="s">
        <v>34</v>
      </c>
      <c r="AE6" s="31" t="s">
        <v>156</v>
      </c>
      <c r="AF6" s="93"/>
      <c r="AG6" s="63"/>
    </row>
    <row r="7" spans="1:33" s="51" customFormat="1" ht="12.75">
      <c r="A7" s="159"/>
      <c r="B7" s="52" t="s">
        <v>20</v>
      </c>
      <c r="C7" s="163"/>
      <c r="D7" s="164"/>
      <c r="E7" s="66" t="s">
        <v>200</v>
      </c>
      <c r="F7" s="67"/>
      <c r="G7" s="21" t="s">
        <v>150</v>
      </c>
      <c r="H7" s="21" t="s">
        <v>201</v>
      </c>
      <c r="I7" s="21" t="s">
        <v>41</v>
      </c>
      <c r="J7" s="67"/>
      <c r="K7" s="67"/>
      <c r="L7" s="67"/>
      <c r="M7" s="188"/>
      <c r="N7" s="188"/>
      <c r="O7" s="67"/>
      <c r="P7" s="67"/>
      <c r="Q7" s="67"/>
      <c r="R7" s="67"/>
      <c r="S7" s="67"/>
      <c r="T7" s="67"/>
      <c r="U7" s="67"/>
      <c r="V7" s="67"/>
      <c r="W7" s="67"/>
      <c r="X7" s="21" t="s">
        <v>73</v>
      </c>
      <c r="Y7" s="67"/>
      <c r="Z7" s="21" t="s">
        <v>79</v>
      </c>
      <c r="AA7" s="67"/>
      <c r="AB7" s="66" t="s">
        <v>157</v>
      </c>
      <c r="AC7" s="67"/>
      <c r="AD7" s="67"/>
      <c r="AE7" s="89" t="s">
        <v>158</v>
      </c>
      <c r="AF7" s="94"/>
      <c r="AG7" s="68"/>
    </row>
    <row r="8" spans="1:33" s="51" customFormat="1" ht="18.75">
      <c r="A8" s="160"/>
      <c r="B8" s="6"/>
      <c r="C8" s="165"/>
      <c r="D8" s="166"/>
      <c r="E8" s="69">
        <v>5011</v>
      </c>
      <c r="F8" s="69">
        <v>5021</v>
      </c>
      <c r="G8" s="69">
        <v>5023</v>
      </c>
      <c r="H8" s="69">
        <v>5031</v>
      </c>
      <c r="I8" s="69">
        <v>5032</v>
      </c>
      <c r="J8" s="69">
        <v>5136</v>
      </c>
      <c r="K8" s="69">
        <v>5137</v>
      </c>
      <c r="L8" s="69">
        <v>5139</v>
      </c>
      <c r="M8" s="69">
        <v>5151</v>
      </c>
      <c r="N8" s="69">
        <v>5153</v>
      </c>
      <c r="O8" s="69">
        <v>5154</v>
      </c>
      <c r="P8" s="69">
        <v>5155</v>
      </c>
      <c r="Q8" s="69">
        <v>5156</v>
      </c>
      <c r="R8" s="69">
        <v>5161</v>
      </c>
      <c r="S8" s="69">
        <v>5162</v>
      </c>
      <c r="T8" s="69">
        <v>5163</v>
      </c>
      <c r="U8" s="69">
        <v>5164</v>
      </c>
      <c r="V8" s="69">
        <v>5169</v>
      </c>
      <c r="W8" s="69">
        <v>5171</v>
      </c>
      <c r="X8" s="69">
        <v>5173</v>
      </c>
      <c r="Y8" s="69">
        <v>5175</v>
      </c>
      <c r="Z8" s="69">
        <v>5193</v>
      </c>
      <c r="AA8" s="69">
        <v>5321</v>
      </c>
      <c r="AB8" s="69">
        <v>5331</v>
      </c>
      <c r="AC8" s="69">
        <v>6121</v>
      </c>
      <c r="AD8" s="69" t="s">
        <v>91</v>
      </c>
      <c r="AE8" s="90">
        <v>6351</v>
      </c>
      <c r="AF8" s="95"/>
      <c r="AG8" s="12"/>
    </row>
    <row r="9" spans="1:33" ht="27.75" customHeight="1">
      <c r="A9" s="22">
        <v>1</v>
      </c>
      <c r="B9" s="39">
        <v>1019</v>
      </c>
      <c r="C9" s="181" t="s">
        <v>163</v>
      </c>
      <c r="D9" s="182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107"/>
      <c r="AF9" s="10">
        <f>SUM(E9:AE9)</f>
        <v>0</v>
      </c>
      <c r="AG9" s="43">
        <v>1</v>
      </c>
    </row>
    <row r="10" spans="1:33" ht="27.75" customHeight="1">
      <c r="A10" s="22">
        <v>2</v>
      </c>
      <c r="B10" s="39">
        <v>1032</v>
      </c>
      <c r="C10" s="181" t="s">
        <v>164</v>
      </c>
      <c r="D10" s="182"/>
      <c r="E10" s="111"/>
      <c r="F10" s="35"/>
      <c r="G10" s="35"/>
      <c r="H10" s="35"/>
      <c r="I10" s="35"/>
      <c r="J10" s="35"/>
      <c r="K10" s="35"/>
      <c r="L10" s="35">
        <v>15</v>
      </c>
      <c r="M10" s="35"/>
      <c r="N10" s="35"/>
      <c r="O10" s="35"/>
      <c r="P10" s="35"/>
      <c r="Q10" s="35"/>
      <c r="R10" s="35"/>
      <c r="S10" s="35"/>
      <c r="T10" s="35"/>
      <c r="U10" s="35"/>
      <c r="V10" s="35">
        <v>110</v>
      </c>
      <c r="W10" s="35"/>
      <c r="X10" s="35"/>
      <c r="Y10" s="35"/>
      <c r="Z10" s="35"/>
      <c r="AA10" s="35"/>
      <c r="AB10" s="35"/>
      <c r="AC10" s="35"/>
      <c r="AD10" s="35"/>
      <c r="AE10" s="107"/>
      <c r="AF10" s="10">
        <f>SUM(E10:AE10)</f>
        <v>125</v>
      </c>
      <c r="AG10" s="43">
        <v>2</v>
      </c>
    </row>
    <row r="11" spans="1:33" ht="27.75" customHeight="1">
      <c r="A11" s="22">
        <v>3</v>
      </c>
      <c r="B11" s="40" t="s">
        <v>5</v>
      </c>
      <c r="C11" s="177" t="s">
        <v>184</v>
      </c>
      <c r="D11" s="178"/>
      <c r="E11" s="35">
        <f>SUM(E9:E10)</f>
        <v>0</v>
      </c>
      <c r="F11" s="35">
        <f aca="true" t="shared" si="0" ref="F11:AE11">SUM(F9:F10)</f>
        <v>0</v>
      </c>
      <c r="G11" s="35">
        <f t="shared" si="0"/>
        <v>0</v>
      </c>
      <c r="H11" s="35">
        <f t="shared" si="0"/>
        <v>0</v>
      </c>
      <c r="I11" s="35">
        <f t="shared" si="0"/>
        <v>0</v>
      </c>
      <c r="J11" s="35">
        <f t="shared" si="0"/>
        <v>0</v>
      </c>
      <c r="K11" s="35">
        <f t="shared" si="0"/>
        <v>0</v>
      </c>
      <c r="L11" s="35">
        <f t="shared" si="0"/>
        <v>15</v>
      </c>
      <c r="M11" s="35">
        <f t="shared" si="0"/>
        <v>0</v>
      </c>
      <c r="N11" s="35">
        <f t="shared" si="0"/>
        <v>0</v>
      </c>
      <c r="O11" s="35">
        <f t="shared" si="0"/>
        <v>0</v>
      </c>
      <c r="P11" s="35">
        <f t="shared" si="0"/>
        <v>0</v>
      </c>
      <c r="Q11" s="35">
        <f t="shared" si="0"/>
        <v>0</v>
      </c>
      <c r="R11" s="35">
        <f t="shared" si="0"/>
        <v>0</v>
      </c>
      <c r="S11" s="35">
        <f t="shared" si="0"/>
        <v>0</v>
      </c>
      <c r="T11" s="35">
        <f t="shared" si="0"/>
        <v>0</v>
      </c>
      <c r="U11" s="35">
        <f t="shared" si="0"/>
        <v>0</v>
      </c>
      <c r="V11" s="35">
        <f t="shared" si="0"/>
        <v>110</v>
      </c>
      <c r="W11" s="35">
        <f t="shared" si="0"/>
        <v>0</v>
      </c>
      <c r="X11" s="35">
        <f t="shared" si="0"/>
        <v>0</v>
      </c>
      <c r="Y11" s="35">
        <f t="shared" si="0"/>
        <v>0</v>
      </c>
      <c r="Z11" s="35">
        <f t="shared" si="0"/>
        <v>0</v>
      </c>
      <c r="AA11" s="35">
        <f t="shared" si="0"/>
        <v>0</v>
      </c>
      <c r="AB11" s="35">
        <f t="shared" si="0"/>
        <v>0</v>
      </c>
      <c r="AC11" s="35">
        <f t="shared" si="0"/>
        <v>0</v>
      </c>
      <c r="AD11" s="35">
        <f t="shared" si="0"/>
        <v>0</v>
      </c>
      <c r="AE11" s="35">
        <f t="shared" si="0"/>
        <v>0</v>
      </c>
      <c r="AF11" s="113">
        <f>SUM(E11:AE11)</f>
        <v>125</v>
      </c>
      <c r="AG11" s="43">
        <v>3</v>
      </c>
    </row>
    <row r="12" spans="1:33" ht="27.75" customHeight="1">
      <c r="A12" s="22">
        <v>4</v>
      </c>
      <c r="B12" s="39">
        <v>2141</v>
      </c>
      <c r="C12" s="181" t="s">
        <v>224</v>
      </c>
      <c r="D12" s="182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107"/>
      <c r="AF12" s="10">
        <f aca="true" t="shared" si="1" ref="AF12:AF46">SUM(E12:AE12)</f>
        <v>0</v>
      </c>
      <c r="AG12" s="43">
        <v>4</v>
      </c>
    </row>
    <row r="13" spans="1:33" ht="27.75" customHeight="1">
      <c r="A13" s="22">
        <v>5</v>
      </c>
      <c r="B13" s="39">
        <v>2143</v>
      </c>
      <c r="C13" s="181" t="s">
        <v>225</v>
      </c>
      <c r="D13" s="182"/>
      <c r="E13" s="112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107"/>
      <c r="AF13" s="10">
        <f t="shared" si="1"/>
        <v>0</v>
      </c>
      <c r="AG13" s="43">
        <v>5</v>
      </c>
    </row>
    <row r="14" spans="1:33" ht="27.75" customHeight="1">
      <c r="A14" s="22">
        <v>6</v>
      </c>
      <c r="B14" s="39">
        <v>2212</v>
      </c>
      <c r="C14" s="181" t="s">
        <v>92</v>
      </c>
      <c r="D14" s="182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>
        <v>50</v>
      </c>
      <c r="W14" s="35"/>
      <c r="X14" s="35"/>
      <c r="Y14" s="35"/>
      <c r="Z14" s="35"/>
      <c r="AA14" s="35"/>
      <c r="AB14" s="35"/>
      <c r="AC14" s="35"/>
      <c r="AD14" s="35"/>
      <c r="AE14" s="107"/>
      <c r="AF14" s="10">
        <f t="shared" si="1"/>
        <v>50</v>
      </c>
      <c r="AG14" s="43">
        <v>6</v>
      </c>
    </row>
    <row r="15" spans="1:33" ht="27.75" customHeight="1">
      <c r="A15" s="22">
        <v>7</v>
      </c>
      <c r="B15" s="39">
        <v>2221</v>
      </c>
      <c r="C15" s="181" t="s">
        <v>93</v>
      </c>
      <c r="D15" s="182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107"/>
      <c r="AF15" s="10">
        <f t="shared" si="1"/>
        <v>0</v>
      </c>
      <c r="AG15" s="43">
        <v>7</v>
      </c>
    </row>
    <row r="16" spans="1:33" ht="27.75" customHeight="1">
      <c r="A16" s="22">
        <v>8</v>
      </c>
      <c r="B16" s="39">
        <v>2242</v>
      </c>
      <c r="C16" s="181" t="s">
        <v>94</v>
      </c>
      <c r="D16" s="182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107"/>
      <c r="AF16" s="10">
        <f t="shared" si="1"/>
        <v>0</v>
      </c>
      <c r="AG16" s="43">
        <v>8</v>
      </c>
    </row>
    <row r="17" spans="1:33" ht="27.75" customHeight="1">
      <c r="A17" s="22">
        <v>9</v>
      </c>
      <c r="B17" s="39">
        <v>2310</v>
      </c>
      <c r="C17" s="181" t="s">
        <v>95</v>
      </c>
      <c r="D17" s="182"/>
      <c r="E17" s="35"/>
      <c r="F17" s="35">
        <v>25</v>
      </c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>
        <v>30</v>
      </c>
      <c r="X17" s="35"/>
      <c r="Y17" s="35"/>
      <c r="Z17" s="35"/>
      <c r="AA17" s="35"/>
      <c r="AB17" s="35"/>
      <c r="AC17" s="35">
        <v>100</v>
      </c>
      <c r="AD17" s="35"/>
      <c r="AE17" s="107"/>
      <c r="AF17" s="10">
        <f t="shared" si="1"/>
        <v>155</v>
      </c>
      <c r="AG17" s="43">
        <v>9</v>
      </c>
    </row>
    <row r="18" spans="1:33" ht="27.75" customHeight="1">
      <c r="A18" s="22">
        <v>10</v>
      </c>
      <c r="B18" s="39">
        <v>2321</v>
      </c>
      <c r="C18" s="181" t="s">
        <v>182</v>
      </c>
      <c r="D18" s="182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107"/>
      <c r="AF18" s="10">
        <f t="shared" si="1"/>
        <v>0</v>
      </c>
      <c r="AG18" s="43">
        <v>10</v>
      </c>
    </row>
    <row r="19" spans="1:33" ht="27.75" customHeight="1">
      <c r="A19" s="22">
        <v>11</v>
      </c>
      <c r="B19" s="40" t="s">
        <v>5</v>
      </c>
      <c r="C19" s="177" t="s">
        <v>183</v>
      </c>
      <c r="D19" s="178"/>
      <c r="E19" s="35">
        <f>SUM(E12:E18)</f>
        <v>0</v>
      </c>
      <c r="F19" s="35">
        <f aca="true" t="shared" si="2" ref="F19:AE19">SUM(F12:F18)</f>
        <v>25</v>
      </c>
      <c r="G19" s="35">
        <f t="shared" si="2"/>
        <v>0</v>
      </c>
      <c r="H19" s="35">
        <f t="shared" si="2"/>
        <v>0</v>
      </c>
      <c r="I19" s="35">
        <f t="shared" si="2"/>
        <v>0</v>
      </c>
      <c r="J19" s="35">
        <f t="shared" si="2"/>
        <v>0</v>
      </c>
      <c r="K19" s="35">
        <f t="shared" si="2"/>
        <v>0</v>
      </c>
      <c r="L19" s="35">
        <f t="shared" si="2"/>
        <v>0</v>
      </c>
      <c r="M19" s="35">
        <f t="shared" si="2"/>
        <v>0</v>
      </c>
      <c r="N19" s="35">
        <f t="shared" si="2"/>
        <v>0</v>
      </c>
      <c r="O19" s="35">
        <f t="shared" si="2"/>
        <v>0</v>
      </c>
      <c r="P19" s="35">
        <f t="shared" si="2"/>
        <v>0</v>
      </c>
      <c r="Q19" s="35">
        <f t="shared" si="2"/>
        <v>0</v>
      </c>
      <c r="R19" s="35">
        <f t="shared" si="2"/>
        <v>0</v>
      </c>
      <c r="S19" s="35">
        <f t="shared" si="2"/>
        <v>0</v>
      </c>
      <c r="T19" s="35">
        <f t="shared" si="2"/>
        <v>0</v>
      </c>
      <c r="U19" s="35">
        <f t="shared" si="2"/>
        <v>0</v>
      </c>
      <c r="V19" s="35">
        <f t="shared" si="2"/>
        <v>50</v>
      </c>
      <c r="W19" s="35">
        <f t="shared" si="2"/>
        <v>30</v>
      </c>
      <c r="X19" s="35">
        <f t="shared" si="2"/>
        <v>0</v>
      </c>
      <c r="Y19" s="35">
        <f t="shared" si="2"/>
        <v>0</v>
      </c>
      <c r="Z19" s="35">
        <f t="shared" si="2"/>
        <v>0</v>
      </c>
      <c r="AA19" s="35">
        <f t="shared" si="2"/>
        <v>0</v>
      </c>
      <c r="AB19" s="35">
        <f t="shared" si="2"/>
        <v>0</v>
      </c>
      <c r="AC19" s="35">
        <f t="shared" si="2"/>
        <v>100</v>
      </c>
      <c r="AD19" s="35">
        <f t="shared" si="2"/>
        <v>0</v>
      </c>
      <c r="AE19" s="35">
        <f t="shared" si="2"/>
        <v>0</v>
      </c>
      <c r="AF19" s="113">
        <f t="shared" si="1"/>
        <v>205</v>
      </c>
      <c r="AG19" s="43">
        <v>11</v>
      </c>
    </row>
    <row r="20" spans="1:33" ht="27.75" customHeight="1">
      <c r="A20" s="22">
        <v>12</v>
      </c>
      <c r="B20" s="39">
        <v>3111</v>
      </c>
      <c r="C20" s="181" t="s">
        <v>247</v>
      </c>
      <c r="D20" s="182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107"/>
      <c r="AF20" s="10">
        <f t="shared" si="1"/>
        <v>0</v>
      </c>
      <c r="AG20" s="43">
        <v>12</v>
      </c>
    </row>
    <row r="21" spans="1:33" ht="27.75" customHeight="1">
      <c r="A21" s="22">
        <v>13</v>
      </c>
      <c r="B21" s="39">
        <v>3113</v>
      </c>
      <c r="C21" s="181" t="s">
        <v>96</v>
      </c>
      <c r="D21" s="182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107"/>
      <c r="AF21" s="10">
        <f t="shared" si="1"/>
        <v>0</v>
      </c>
      <c r="AG21" s="43">
        <v>13</v>
      </c>
    </row>
    <row r="22" spans="1:33" ht="27.75" customHeight="1">
      <c r="A22" s="22">
        <v>14</v>
      </c>
      <c r="B22" s="39">
        <v>3117</v>
      </c>
      <c r="C22" s="181" t="s">
        <v>226</v>
      </c>
      <c r="D22" s="182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107"/>
      <c r="AF22" s="10">
        <f t="shared" si="1"/>
        <v>0</v>
      </c>
      <c r="AG22" s="43">
        <v>14</v>
      </c>
    </row>
    <row r="23" spans="1:33" ht="27.75" customHeight="1">
      <c r="A23" s="22">
        <v>15</v>
      </c>
      <c r="B23" s="39">
        <v>3141</v>
      </c>
      <c r="C23" s="181" t="s">
        <v>185</v>
      </c>
      <c r="D23" s="182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107"/>
      <c r="AF23" s="10">
        <f t="shared" si="1"/>
        <v>0</v>
      </c>
      <c r="AG23" s="43">
        <v>15</v>
      </c>
    </row>
    <row r="24" spans="1:33" ht="27.75" customHeight="1">
      <c r="A24" s="22">
        <v>16</v>
      </c>
      <c r="B24" s="39">
        <v>3313</v>
      </c>
      <c r="C24" s="181" t="s">
        <v>186</v>
      </c>
      <c r="D24" s="182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107"/>
      <c r="AF24" s="10">
        <f t="shared" si="1"/>
        <v>0</v>
      </c>
      <c r="AG24" s="43">
        <v>16</v>
      </c>
    </row>
    <row r="25" spans="1:33" ht="27.75" customHeight="1">
      <c r="A25" s="22">
        <v>17</v>
      </c>
      <c r="B25" s="39">
        <v>3314</v>
      </c>
      <c r="C25" s="181" t="s">
        <v>97</v>
      </c>
      <c r="D25" s="182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107"/>
      <c r="AF25" s="10">
        <f t="shared" si="1"/>
        <v>0</v>
      </c>
      <c r="AG25" s="43">
        <v>17</v>
      </c>
    </row>
    <row r="26" spans="1:33" ht="27.75" customHeight="1">
      <c r="A26" s="22">
        <v>18</v>
      </c>
      <c r="B26" s="39">
        <v>3319</v>
      </c>
      <c r="C26" s="181" t="s">
        <v>187</v>
      </c>
      <c r="D26" s="182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107"/>
      <c r="AF26" s="10">
        <f t="shared" si="1"/>
        <v>0</v>
      </c>
      <c r="AG26" s="43">
        <v>18</v>
      </c>
    </row>
    <row r="27" spans="1:33" ht="27.75" customHeight="1">
      <c r="A27" s="22">
        <v>19</v>
      </c>
      <c r="B27" s="39">
        <v>3341</v>
      </c>
      <c r="C27" s="181" t="s">
        <v>188</v>
      </c>
      <c r="D27" s="182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107"/>
      <c r="AF27" s="10">
        <f t="shared" si="1"/>
        <v>0</v>
      </c>
      <c r="AG27" s="43">
        <v>19</v>
      </c>
    </row>
    <row r="28" spans="1:33" ht="27.75" customHeight="1">
      <c r="A28" s="22">
        <v>20</v>
      </c>
      <c r="B28" s="39">
        <v>3399</v>
      </c>
      <c r="C28" s="181" t="s">
        <v>189</v>
      </c>
      <c r="D28" s="182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107"/>
      <c r="AF28" s="10">
        <f t="shared" si="1"/>
        <v>0</v>
      </c>
      <c r="AG28" s="43">
        <v>20</v>
      </c>
    </row>
    <row r="29" spans="1:33" ht="27.75" customHeight="1">
      <c r="A29" s="22">
        <v>21</v>
      </c>
      <c r="B29" s="39">
        <v>3419</v>
      </c>
      <c r="C29" s="181" t="s">
        <v>190</v>
      </c>
      <c r="D29" s="182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107"/>
      <c r="AF29" s="10">
        <f t="shared" si="1"/>
        <v>0</v>
      </c>
      <c r="AG29" s="43">
        <v>21</v>
      </c>
    </row>
    <row r="30" spans="1:33" ht="27.75" customHeight="1">
      <c r="A30" s="22">
        <v>22</v>
      </c>
      <c r="B30" s="39">
        <v>3612</v>
      </c>
      <c r="C30" s="181" t="s">
        <v>98</v>
      </c>
      <c r="D30" s="182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107"/>
      <c r="AF30" s="10">
        <f t="shared" si="1"/>
        <v>0</v>
      </c>
      <c r="AG30" s="43">
        <v>22</v>
      </c>
    </row>
    <row r="31" spans="1:33" ht="27.75" customHeight="1">
      <c r="A31" s="22">
        <v>23</v>
      </c>
      <c r="B31" s="39">
        <v>3631</v>
      </c>
      <c r="C31" s="181" t="s">
        <v>99</v>
      </c>
      <c r="D31" s="182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>
        <v>30</v>
      </c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107"/>
      <c r="AF31" s="10">
        <f t="shared" si="1"/>
        <v>30</v>
      </c>
      <c r="AG31" s="43">
        <v>23</v>
      </c>
    </row>
    <row r="32" spans="1:33" ht="27.75" customHeight="1">
      <c r="A32" s="22">
        <v>24</v>
      </c>
      <c r="B32" s="39">
        <v>3632</v>
      </c>
      <c r="C32" s="181" t="s">
        <v>100</v>
      </c>
      <c r="D32" s="182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107"/>
      <c r="AF32" s="10">
        <f t="shared" si="1"/>
        <v>0</v>
      </c>
      <c r="AG32" s="43">
        <v>24</v>
      </c>
    </row>
    <row r="33" spans="1:33" ht="27.75" customHeight="1">
      <c r="A33" s="22">
        <v>25</v>
      </c>
      <c r="B33" s="39">
        <v>3633</v>
      </c>
      <c r="C33" s="181" t="s">
        <v>191</v>
      </c>
      <c r="D33" s="182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107"/>
      <c r="AF33" s="10">
        <f t="shared" si="1"/>
        <v>0</v>
      </c>
      <c r="AG33" s="43">
        <v>25</v>
      </c>
    </row>
    <row r="34" spans="1:33" ht="27.75" customHeight="1">
      <c r="A34" s="22">
        <v>26</v>
      </c>
      <c r="B34" s="39">
        <v>3635</v>
      </c>
      <c r="C34" s="181" t="s">
        <v>101</v>
      </c>
      <c r="D34" s="182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107"/>
      <c r="AF34" s="10">
        <f t="shared" si="1"/>
        <v>0</v>
      </c>
      <c r="AG34" s="43">
        <v>26</v>
      </c>
    </row>
    <row r="35" spans="1:33" ht="27.75" customHeight="1">
      <c r="A35" s="22">
        <v>27</v>
      </c>
      <c r="B35" s="50">
        <v>3639</v>
      </c>
      <c r="C35" s="184" t="s">
        <v>221</v>
      </c>
      <c r="D35" s="18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107"/>
      <c r="AF35" s="10">
        <f t="shared" si="1"/>
        <v>0</v>
      </c>
      <c r="AG35" s="43">
        <v>27</v>
      </c>
    </row>
    <row r="36" spans="1:33" ht="27.75" customHeight="1">
      <c r="A36" s="22">
        <v>28</v>
      </c>
      <c r="B36" s="39">
        <v>3722</v>
      </c>
      <c r="C36" s="181" t="s">
        <v>214</v>
      </c>
      <c r="D36" s="182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>
        <v>45</v>
      </c>
      <c r="W36" s="35"/>
      <c r="X36" s="35"/>
      <c r="Y36" s="35"/>
      <c r="Z36" s="35"/>
      <c r="AA36" s="35"/>
      <c r="AB36" s="35"/>
      <c r="AC36" s="35"/>
      <c r="AD36" s="35"/>
      <c r="AE36" s="107"/>
      <c r="AF36" s="10">
        <f t="shared" si="1"/>
        <v>45</v>
      </c>
      <c r="AG36" s="43">
        <v>28</v>
      </c>
    </row>
    <row r="37" spans="1:33" ht="27.75" customHeight="1">
      <c r="A37" s="22">
        <v>29</v>
      </c>
      <c r="B37" s="39">
        <v>3745</v>
      </c>
      <c r="C37" s="181" t="s">
        <v>192</v>
      </c>
      <c r="D37" s="182"/>
      <c r="E37" s="35"/>
      <c r="F37" s="35">
        <v>50</v>
      </c>
      <c r="G37" s="35"/>
      <c r="H37" s="35"/>
      <c r="I37" s="35"/>
      <c r="J37" s="35"/>
      <c r="K37" s="35"/>
      <c r="L37" s="35">
        <v>10</v>
      </c>
      <c r="M37" s="35"/>
      <c r="N37" s="35"/>
      <c r="O37" s="35"/>
      <c r="P37" s="35"/>
      <c r="Q37" s="35">
        <v>15</v>
      </c>
      <c r="R37" s="35"/>
      <c r="S37" s="35"/>
      <c r="T37" s="35"/>
      <c r="U37" s="35"/>
      <c r="V37" s="35"/>
      <c r="W37" s="35">
        <v>15</v>
      </c>
      <c r="X37" s="35"/>
      <c r="Y37" s="35"/>
      <c r="Z37" s="35"/>
      <c r="AA37" s="35"/>
      <c r="AB37" s="35"/>
      <c r="AC37" s="35"/>
      <c r="AD37" s="35"/>
      <c r="AE37" s="107"/>
      <c r="AF37" s="10">
        <f t="shared" si="1"/>
        <v>90</v>
      </c>
      <c r="AG37" s="43">
        <v>29</v>
      </c>
    </row>
    <row r="38" spans="1:33" ht="27.75" customHeight="1">
      <c r="A38" s="22">
        <v>30</v>
      </c>
      <c r="B38" s="40" t="s">
        <v>5</v>
      </c>
      <c r="C38" s="177" t="s">
        <v>193</v>
      </c>
      <c r="D38" s="178"/>
      <c r="E38" s="35">
        <f>SUM(E20:E37)</f>
        <v>0</v>
      </c>
      <c r="F38" s="35">
        <f aca="true" t="shared" si="3" ref="F38:AE38">SUM(F20:F37)</f>
        <v>50</v>
      </c>
      <c r="G38" s="35">
        <f t="shared" si="3"/>
        <v>0</v>
      </c>
      <c r="H38" s="35">
        <f t="shared" si="3"/>
        <v>0</v>
      </c>
      <c r="I38" s="35">
        <f t="shared" si="3"/>
        <v>0</v>
      </c>
      <c r="J38" s="35">
        <f t="shared" si="3"/>
        <v>0</v>
      </c>
      <c r="K38" s="35">
        <f t="shared" si="3"/>
        <v>0</v>
      </c>
      <c r="L38" s="35">
        <f t="shared" si="3"/>
        <v>10</v>
      </c>
      <c r="M38" s="35">
        <f t="shared" si="3"/>
        <v>0</v>
      </c>
      <c r="N38" s="35">
        <f t="shared" si="3"/>
        <v>0</v>
      </c>
      <c r="O38" s="35">
        <f t="shared" si="3"/>
        <v>30</v>
      </c>
      <c r="P38" s="35">
        <f t="shared" si="3"/>
        <v>0</v>
      </c>
      <c r="Q38" s="35">
        <f t="shared" si="3"/>
        <v>15</v>
      </c>
      <c r="R38" s="35">
        <f t="shared" si="3"/>
        <v>0</v>
      </c>
      <c r="S38" s="35">
        <f t="shared" si="3"/>
        <v>0</v>
      </c>
      <c r="T38" s="35">
        <f t="shared" si="3"/>
        <v>0</v>
      </c>
      <c r="U38" s="35">
        <f t="shared" si="3"/>
        <v>0</v>
      </c>
      <c r="V38" s="35">
        <f t="shared" si="3"/>
        <v>45</v>
      </c>
      <c r="W38" s="35">
        <f t="shared" si="3"/>
        <v>15</v>
      </c>
      <c r="X38" s="35">
        <f t="shared" si="3"/>
        <v>0</v>
      </c>
      <c r="Y38" s="35">
        <f t="shared" si="3"/>
        <v>0</v>
      </c>
      <c r="Z38" s="35">
        <f t="shared" si="3"/>
        <v>0</v>
      </c>
      <c r="AA38" s="35">
        <f t="shared" si="3"/>
        <v>0</v>
      </c>
      <c r="AB38" s="35">
        <f t="shared" si="3"/>
        <v>0</v>
      </c>
      <c r="AC38" s="35">
        <f t="shared" si="3"/>
        <v>0</v>
      </c>
      <c r="AD38" s="35">
        <f t="shared" si="3"/>
        <v>0</v>
      </c>
      <c r="AE38" s="35">
        <f t="shared" si="3"/>
        <v>0</v>
      </c>
      <c r="AF38" s="113">
        <f t="shared" si="1"/>
        <v>165</v>
      </c>
      <c r="AG38" s="43">
        <v>30</v>
      </c>
    </row>
    <row r="39" spans="1:33" ht="27.75" customHeight="1">
      <c r="A39" s="22">
        <v>31</v>
      </c>
      <c r="B39" s="39">
        <v>5512</v>
      </c>
      <c r="C39" s="181" t="s">
        <v>194</v>
      </c>
      <c r="D39" s="182"/>
      <c r="E39" s="35"/>
      <c r="F39" s="35"/>
      <c r="G39" s="35"/>
      <c r="H39" s="35"/>
      <c r="I39" s="35"/>
      <c r="J39" s="35"/>
      <c r="K39" s="35"/>
      <c r="L39" s="35">
        <v>5</v>
      </c>
      <c r="M39" s="35"/>
      <c r="N39" s="35"/>
      <c r="O39" s="35"/>
      <c r="P39" s="35"/>
      <c r="Q39" s="35">
        <v>1</v>
      </c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107"/>
      <c r="AF39" s="10">
        <f t="shared" si="1"/>
        <v>6</v>
      </c>
      <c r="AG39" s="43">
        <v>31</v>
      </c>
    </row>
    <row r="40" spans="1:33" ht="27.75" customHeight="1">
      <c r="A40" s="22">
        <v>32</v>
      </c>
      <c r="B40" s="40" t="s">
        <v>5</v>
      </c>
      <c r="C40" s="177" t="s">
        <v>195</v>
      </c>
      <c r="D40" s="178"/>
      <c r="E40" s="35">
        <f>SUM(E39)</f>
        <v>0</v>
      </c>
      <c r="F40" s="35">
        <f aca="true" t="shared" si="4" ref="F40:AE40">SUM(F39)</f>
        <v>0</v>
      </c>
      <c r="G40" s="35">
        <f t="shared" si="4"/>
        <v>0</v>
      </c>
      <c r="H40" s="35">
        <f t="shared" si="4"/>
        <v>0</v>
      </c>
      <c r="I40" s="35">
        <f t="shared" si="4"/>
        <v>0</v>
      </c>
      <c r="J40" s="35">
        <f t="shared" si="4"/>
        <v>0</v>
      </c>
      <c r="K40" s="35">
        <f t="shared" si="4"/>
        <v>0</v>
      </c>
      <c r="L40" s="35">
        <f t="shared" si="4"/>
        <v>5</v>
      </c>
      <c r="M40" s="35">
        <f t="shared" si="4"/>
        <v>0</v>
      </c>
      <c r="N40" s="35">
        <f t="shared" si="4"/>
        <v>0</v>
      </c>
      <c r="O40" s="35">
        <f t="shared" si="4"/>
        <v>0</v>
      </c>
      <c r="P40" s="35">
        <f t="shared" si="4"/>
        <v>0</v>
      </c>
      <c r="Q40" s="35">
        <f t="shared" si="4"/>
        <v>1</v>
      </c>
      <c r="R40" s="35">
        <f t="shared" si="4"/>
        <v>0</v>
      </c>
      <c r="S40" s="35">
        <f t="shared" si="4"/>
        <v>0</v>
      </c>
      <c r="T40" s="35">
        <f t="shared" si="4"/>
        <v>0</v>
      </c>
      <c r="U40" s="35">
        <f t="shared" si="4"/>
        <v>0</v>
      </c>
      <c r="V40" s="35">
        <f t="shared" si="4"/>
        <v>0</v>
      </c>
      <c r="W40" s="35">
        <f t="shared" si="4"/>
        <v>0</v>
      </c>
      <c r="X40" s="35">
        <f t="shared" si="4"/>
        <v>0</v>
      </c>
      <c r="Y40" s="35">
        <f t="shared" si="4"/>
        <v>0</v>
      </c>
      <c r="Z40" s="35">
        <f t="shared" si="4"/>
        <v>0</v>
      </c>
      <c r="AA40" s="35">
        <f t="shared" si="4"/>
        <v>0</v>
      </c>
      <c r="AB40" s="35">
        <f t="shared" si="4"/>
        <v>0</v>
      </c>
      <c r="AC40" s="35">
        <f t="shared" si="4"/>
        <v>0</v>
      </c>
      <c r="AD40" s="35">
        <f t="shared" si="4"/>
        <v>0</v>
      </c>
      <c r="AE40" s="35">
        <f t="shared" si="4"/>
        <v>0</v>
      </c>
      <c r="AF40" s="113">
        <f t="shared" si="1"/>
        <v>6</v>
      </c>
      <c r="AG40" s="43">
        <v>32</v>
      </c>
    </row>
    <row r="41" spans="1:33" ht="27.75" customHeight="1">
      <c r="A41" s="22">
        <v>33</v>
      </c>
      <c r="B41" s="39">
        <v>6112</v>
      </c>
      <c r="C41" s="181" t="s">
        <v>180</v>
      </c>
      <c r="D41" s="182"/>
      <c r="E41" s="21" t="s">
        <v>5</v>
      </c>
      <c r="F41" s="21" t="s">
        <v>5</v>
      </c>
      <c r="G41" s="35">
        <v>344</v>
      </c>
      <c r="H41" s="35"/>
      <c r="I41" s="35">
        <v>31</v>
      </c>
      <c r="J41" s="35"/>
      <c r="K41" s="35"/>
      <c r="L41" s="35"/>
      <c r="M41" s="35"/>
      <c r="N41" s="35"/>
      <c r="O41" s="35"/>
      <c r="P41" s="35"/>
      <c r="Q41" s="35"/>
      <c r="R41" s="35"/>
      <c r="S41" s="35">
        <v>17</v>
      </c>
      <c r="T41" s="35"/>
      <c r="U41" s="35"/>
      <c r="V41" s="35"/>
      <c r="W41" s="35"/>
      <c r="X41" s="35"/>
      <c r="Y41" s="35">
        <v>10</v>
      </c>
      <c r="Z41" s="35"/>
      <c r="AA41" s="35"/>
      <c r="AB41" s="35"/>
      <c r="AC41" s="35"/>
      <c r="AD41" s="35"/>
      <c r="AE41" s="107"/>
      <c r="AF41" s="10">
        <f t="shared" si="1"/>
        <v>402</v>
      </c>
      <c r="AG41" s="43">
        <v>33</v>
      </c>
    </row>
    <row r="42" spans="1:33" ht="27.75" customHeight="1">
      <c r="A42" s="22">
        <v>34</v>
      </c>
      <c r="B42" s="39">
        <v>6171</v>
      </c>
      <c r="C42" s="181" t="s">
        <v>102</v>
      </c>
      <c r="D42" s="182"/>
      <c r="E42" s="35">
        <v>90</v>
      </c>
      <c r="F42" s="35">
        <v>70</v>
      </c>
      <c r="G42" s="35"/>
      <c r="H42" s="35">
        <v>20</v>
      </c>
      <c r="I42" s="35">
        <v>7</v>
      </c>
      <c r="J42" s="35"/>
      <c r="K42" s="35">
        <v>2</v>
      </c>
      <c r="L42" s="35">
        <v>10</v>
      </c>
      <c r="M42" s="35"/>
      <c r="N42" s="35"/>
      <c r="O42" s="35">
        <v>70</v>
      </c>
      <c r="P42" s="35"/>
      <c r="Q42" s="35"/>
      <c r="R42" s="35">
        <v>0.5</v>
      </c>
      <c r="S42" s="35">
        <v>8</v>
      </c>
      <c r="T42" s="35"/>
      <c r="U42" s="35"/>
      <c r="V42" s="35">
        <v>15</v>
      </c>
      <c r="W42" s="35"/>
      <c r="X42" s="35"/>
      <c r="Y42" s="35"/>
      <c r="Z42" s="35"/>
      <c r="AA42" s="35"/>
      <c r="AB42" s="35"/>
      <c r="AC42" s="35"/>
      <c r="AD42" s="35"/>
      <c r="AE42" s="107"/>
      <c r="AF42" s="10">
        <f t="shared" si="1"/>
        <v>292.5</v>
      </c>
      <c r="AG42" s="43">
        <v>34</v>
      </c>
    </row>
    <row r="43" spans="1:33" ht="27.75" customHeight="1">
      <c r="A43" s="22">
        <v>35</v>
      </c>
      <c r="B43" s="39">
        <v>6310</v>
      </c>
      <c r="C43" s="181" t="s">
        <v>196</v>
      </c>
      <c r="D43" s="182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>
        <v>8</v>
      </c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107"/>
      <c r="AF43" s="10">
        <f t="shared" si="1"/>
        <v>8</v>
      </c>
      <c r="AG43" s="43">
        <v>35</v>
      </c>
    </row>
    <row r="44" spans="1:33" ht="27.75" customHeight="1">
      <c r="A44" s="22">
        <v>36</v>
      </c>
      <c r="B44" s="41">
        <v>6399</v>
      </c>
      <c r="C44" s="181" t="s">
        <v>197</v>
      </c>
      <c r="D44" s="182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107"/>
      <c r="AF44" s="10">
        <f t="shared" si="1"/>
        <v>0</v>
      </c>
      <c r="AG44" s="43">
        <v>36</v>
      </c>
    </row>
    <row r="45" spans="1:33" ht="27.75" customHeight="1">
      <c r="A45" s="22">
        <v>37</v>
      </c>
      <c r="B45" s="39">
        <v>6409</v>
      </c>
      <c r="C45" s="181" t="s">
        <v>165</v>
      </c>
      <c r="D45" s="183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107"/>
      <c r="AF45" s="10">
        <f t="shared" si="1"/>
        <v>0</v>
      </c>
      <c r="AG45" s="43">
        <v>37</v>
      </c>
    </row>
    <row r="46" spans="1:33" ht="27.75" customHeight="1">
      <c r="A46" s="22">
        <v>38</v>
      </c>
      <c r="B46" s="40" t="s">
        <v>5</v>
      </c>
      <c r="C46" s="177" t="s">
        <v>198</v>
      </c>
      <c r="D46" s="178"/>
      <c r="E46" s="35">
        <f>SUM(E41:E45)</f>
        <v>90</v>
      </c>
      <c r="F46" s="35">
        <f aca="true" t="shared" si="5" ref="F46:AE46">SUM(F41:F45)</f>
        <v>70</v>
      </c>
      <c r="G46" s="35">
        <f t="shared" si="5"/>
        <v>344</v>
      </c>
      <c r="H46" s="35">
        <f t="shared" si="5"/>
        <v>20</v>
      </c>
      <c r="I46" s="35">
        <f t="shared" si="5"/>
        <v>38</v>
      </c>
      <c r="J46" s="35">
        <f t="shared" si="5"/>
        <v>0</v>
      </c>
      <c r="K46" s="35">
        <f t="shared" si="5"/>
        <v>2</v>
      </c>
      <c r="L46" s="35">
        <f t="shared" si="5"/>
        <v>10</v>
      </c>
      <c r="M46" s="35">
        <f t="shared" si="5"/>
        <v>0</v>
      </c>
      <c r="N46" s="35">
        <f t="shared" si="5"/>
        <v>0</v>
      </c>
      <c r="O46" s="35">
        <f t="shared" si="5"/>
        <v>70</v>
      </c>
      <c r="P46" s="35">
        <f t="shared" si="5"/>
        <v>0</v>
      </c>
      <c r="Q46" s="35">
        <f t="shared" si="5"/>
        <v>0</v>
      </c>
      <c r="R46" s="35">
        <f t="shared" si="5"/>
        <v>0.5</v>
      </c>
      <c r="S46" s="35">
        <f t="shared" si="5"/>
        <v>25</v>
      </c>
      <c r="T46" s="35">
        <f t="shared" si="5"/>
        <v>8</v>
      </c>
      <c r="U46" s="35">
        <f t="shared" si="5"/>
        <v>0</v>
      </c>
      <c r="V46" s="35">
        <f t="shared" si="5"/>
        <v>15</v>
      </c>
      <c r="W46" s="35">
        <f t="shared" si="5"/>
        <v>0</v>
      </c>
      <c r="X46" s="35">
        <f t="shared" si="5"/>
        <v>0</v>
      </c>
      <c r="Y46" s="35">
        <f t="shared" si="5"/>
        <v>10</v>
      </c>
      <c r="Z46" s="35">
        <f t="shared" si="5"/>
        <v>0</v>
      </c>
      <c r="AA46" s="35">
        <f t="shared" si="5"/>
        <v>0</v>
      </c>
      <c r="AB46" s="35">
        <f t="shared" si="5"/>
        <v>0</v>
      </c>
      <c r="AC46" s="35">
        <f t="shared" si="5"/>
        <v>0</v>
      </c>
      <c r="AD46" s="35">
        <f t="shared" si="5"/>
        <v>0</v>
      </c>
      <c r="AE46" s="35">
        <f t="shared" si="5"/>
        <v>0</v>
      </c>
      <c r="AF46" s="113">
        <f t="shared" si="1"/>
        <v>702.5</v>
      </c>
      <c r="AG46" s="43">
        <v>38</v>
      </c>
    </row>
    <row r="47" spans="1:33" ht="27.75" customHeight="1" thickBot="1">
      <c r="A47" s="83">
        <v>39</v>
      </c>
      <c r="B47" s="84"/>
      <c r="C47" s="179" t="s">
        <v>103</v>
      </c>
      <c r="D47" s="180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9"/>
      <c r="AF47" s="10">
        <v>277.4</v>
      </c>
      <c r="AG47" s="85">
        <v>39</v>
      </c>
    </row>
    <row r="48" spans="1:33" s="86" customFormat="1" ht="24.75" customHeight="1" thickTop="1">
      <c r="A48" s="167" t="s">
        <v>208</v>
      </c>
      <c r="B48" s="168"/>
      <c r="C48" s="168"/>
      <c r="D48" s="169"/>
      <c r="E48" s="173">
        <f>E11+E19+E38+E40+E46+E47</f>
        <v>90</v>
      </c>
      <c r="F48" s="173">
        <f aca="true" t="shared" si="6" ref="F48:AD48">F11+F19+F38+F40+F46+F47</f>
        <v>145</v>
      </c>
      <c r="G48" s="173">
        <f t="shared" si="6"/>
        <v>344</v>
      </c>
      <c r="H48" s="173">
        <f t="shared" si="6"/>
        <v>20</v>
      </c>
      <c r="I48" s="173">
        <f t="shared" si="6"/>
        <v>38</v>
      </c>
      <c r="J48" s="173">
        <f t="shared" si="6"/>
        <v>0</v>
      </c>
      <c r="K48" s="173">
        <f t="shared" si="6"/>
        <v>2</v>
      </c>
      <c r="L48" s="173">
        <f t="shared" si="6"/>
        <v>40</v>
      </c>
      <c r="M48" s="173">
        <f t="shared" si="6"/>
        <v>0</v>
      </c>
      <c r="N48" s="173">
        <f t="shared" si="6"/>
        <v>0</v>
      </c>
      <c r="O48" s="173">
        <f t="shared" si="6"/>
        <v>100</v>
      </c>
      <c r="P48" s="173">
        <f t="shared" si="6"/>
        <v>0</v>
      </c>
      <c r="Q48" s="173">
        <f t="shared" si="6"/>
        <v>16</v>
      </c>
      <c r="R48" s="173">
        <f t="shared" si="6"/>
        <v>0.5</v>
      </c>
      <c r="S48" s="173">
        <f t="shared" si="6"/>
        <v>25</v>
      </c>
      <c r="T48" s="173">
        <f t="shared" si="6"/>
        <v>8</v>
      </c>
      <c r="U48" s="173">
        <f t="shared" si="6"/>
        <v>0</v>
      </c>
      <c r="V48" s="173">
        <f t="shared" si="6"/>
        <v>220</v>
      </c>
      <c r="W48" s="173">
        <f t="shared" si="6"/>
        <v>45</v>
      </c>
      <c r="X48" s="173">
        <f t="shared" si="6"/>
        <v>0</v>
      </c>
      <c r="Y48" s="173">
        <f t="shared" si="6"/>
        <v>10</v>
      </c>
      <c r="Z48" s="173">
        <f t="shared" si="6"/>
        <v>0</v>
      </c>
      <c r="AA48" s="173">
        <f t="shared" si="6"/>
        <v>0</v>
      </c>
      <c r="AB48" s="173">
        <f t="shared" si="6"/>
        <v>0</v>
      </c>
      <c r="AC48" s="173">
        <f t="shared" si="6"/>
        <v>100</v>
      </c>
      <c r="AD48" s="173">
        <f t="shared" si="6"/>
        <v>0</v>
      </c>
      <c r="AE48" s="173">
        <f>AE11+AE19+AE38+AE40+AE46+AE47</f>
        <v>0</v>
      </c>
      <c r="AF48" s="175">
        <f>AF11+AF19+AF38+AF40+AF46+AF47</f>
        <v>1480.9</v>
      </c>
      <c r="AG48" s="156"/>
    </row>
    <row r="49" spans="1:33" s="87" customFormat="1" ht="24.75" customHeight="1" thickBot="1">
      <c r="A49" s="170" t="s">
        <v>227</v>
      </c>
      <c r="B49" s="171"/>
      <c r="C49" s="171"/>
      <c r="D49" s="172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4"/>
      <c r="S49" s="174"/>
      <c r="T49" s="174"/>
      <c r="U49" s="174"/>
      <c r="V49" s="174"/>
      <c r="W49" s="174"/>
      <c r="X49" s="174"/>
      <c r="Y49" s="174"/>
      <c r="Z49" s="174"/>
      <c r="AA49" s="174"/>
      <c r="AB49" s="174"/>
      <c r="AC49" s="174"/>
      <c r="AD49" s="174"/>
      <c r="AE49" s="174"/>
      <c r="AF49" s="176"/>
      <c r="AG49" s="157"/>
    </row>
    <row r="50" spans="1:33" ht="13.5" thickTop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</row>
  </sheetData>
  <sheetProtection/>
  <mergeCells count="74">
    <mergeCell ref="M3:M7"/>
    <mergeCell ref="N3:N7"/>
    <mergeCell ref="C11:D11"/>
    <mergeCell ref="C12:D12"/>
    <mergeCell ref="C14:D14"/>
    <mergeCell ref="C15:D15"/>
    <mergeCell ref="C13:D13"/>
    <mergeCell ref="C9:D9"/>
    <mergeCell ref="C10:D10"/>
    <mergeCell ref="C20:D20"/>
    <mergeCell ref="C23:D23"/>
    <mergeCell ref="C24:D24"/>
    <mergeCell ref="C22:D22"/>
    <mergeCell ref="C21:D21"/>
    <mergeCell ref="C16:D16"/>
    <mergeCell ref="C17:D17"/>
    <mergeCell ref="C18:D18"/>
    <mergeCell ref="C19:D19"/>
    <mergeCell ref="C29:D29"/>
    <mergeCell ref="C30:D30"/>
    <mergeCell ref="C31:D31"/>
    <mergeCell ref="C32:D32"/>
    <mergeCell ref="C25:D25"/>
    <mergeCell ref="C26:D26"/>
    <mergeCell ref="C27:D27"/>
    <mergeCell ref="C28:D28"/>
    <mergeCell ref="C37:D37"/>
    <mergeCell ref="C38:D38"/>
    <mergeCell ref="C39:D39"/>
    <mergeCell ref="C40:D40"/>
    <mergeCell ref="C33:D33"/>
    <mergeCell ref="C34:D34"/>
    <mergeCell ref="C36:D36"/>
    <mergeCell ref="C35:D35"/>
    <mergeCell ref="C46:D46"/>
    <mergeCell ref="C47:D47"/>
    <mergeCell ref="C41:D41"/>
    <mergeCell ref="C42:D42"/>
    <mergeCell ref="C43:D43"/>
    <mergeCell ref="C44:D44"/>
    <mergeCell ref="C45:D45"/>
    <mergeCell ref="I48:I49"/>
    <mergeCell ref="J48:J49"/>
    <mergeCell ref="K48:K49"/>
    <mergeCell ref="L48:L49"/>
    <mergeCell ref="E48:E49"/>
    <mergeCell ref="F48:F49"/>
    <mergeCell ref="G48:G49"/>
    <mergeCell ref="H48:H49"/>
    <mergeCell ref="Q48:Q49"/>
    <mergeCell ref="R48:R49"/>
    <mergeCell ref="S48:S49"/>
    <mergeCell ref="T48:T49"/>
    <mergeCell ref="M48:M49"/>
    <mergeCell ref="N48:N49"/>
    <mergeCell ref="O48:O49"/>
    <mergeCell ref="P48:P49"/>
    <mergeCell ref="Z48:Z49"/>
    <mergeCell ref="AA48:AA49"/>
    <mergeCell ref="AB48:AB49"/>
    <mergeCell ref="U48:U49"/>
    <mergeCell ref="V48:V49"/>
    <mergeCell ref="W48:W49"/>
    <mergeCell ref="X48:X49"/>
    <mergeCell ref="AG48:AG49"/>
    <mergeCell ref="A3:A8"/>
    <mergeCell ref="C3:D8"/>
    <mergeCell ref="A48:D48"/>
    <mergeCell ref="A49:D49"/>
    <mergeCell ref="AC48:AC49"/>
    <mergeCell ref="AD48:AD49"/>
    <mergeCell ref="AE48:AE49"/>
    <mergeCell ref="AF48:AF49"/>
    <mergeCell ref="Y48:Y49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25">
      <selection activeCell="F28" sqref="F28"/>
    </sheetView>
  </sheetViews>
  <sheetFormatPr defaultColWidth="9.00390625" defaultRowHeight="12.75"/>
  <cols>
    <col min="1" max="1" width="6.375" style="0" customWidth="1"/>
    <col min="2" max="2" width="10.75390625" style="0" customWidth="1"/>
    <col min="4" max="4" width="30.125" style="0" customWidth="1"/>
    <col min="5" max="5" width="14.75390625" style="0" customWidth="1"/>
    <col min="6" max="6" width="19.875" style="0" customWidth="1"/>
  </cols>
  <sheetData>
    <row r="1" spans="1:5" ht="15.75">
      <c r="A1" s="34" t="s">
        <v>219</v>
      </c>
      <c r="B1" s="33" t="s">
        <v>249</v>
      </c>
      <c r="C1" s="33"/>
      <c r="D1" s="33" t="s">
        <v>255</v>
      </c>
      <c r="E1" s="33"/>
    </row>
    <row r="2" ht="15">
      <c r="A2" s="3"/>
    </row>
    <row r="3" spans="1:10" ht="26.25">
      <c r="A3" s="196" t="s">
        <v>251</v>
      </c>
      <c r="B3" s="143"/>
      <c r="C3" s="143"/>
      <c r="D3" s="143"/>
      <c r="E3" s="143"/>
      <c r="F3" s="143"/>
      <c r="G3" s="143"/>
      <c r="H3" s="8"/>
      <c r="I3" s="8"/>
      <c r="J3" s="8"/>
    </row>
    <row r="5" spans="1:10" ht="12.75">
      <c r="A5" s="204" t="s">
        <v>231</v>
      </c>
      <c r="B5" s="204"/>
      <c r="C5" s="204"/>
      <c r="D5" s="204"/>
      <c r="E5" s="204"/>
      <c r="F5" s="204"/>
      <c r="G5" s="9"/>
      <c r="H5" s="9"/>
      <c r="I5" s="9"/>
      <c r="J5" s="9"/>
    </row>
    <row r="7" spans="1:5" ht="18">
      <c r="A7" s="42" t="s">
        <v>234</v>
      </c>
      <c r="E7" s="119"/>
    </row>
    <row r="10" ht="13.5" thickBot="1"/>
    <row r="11" spans="1:6" s="56" customFormat="1" ht="12.75" customHeight="1" thickTop="1">
      <c r="A11" s="158" t="s">
        <v>104</v>
      </c>
      <c r="B11" s="55" t="s">
        <v>15</v>
      </c>
      <c r="C11" s="161" t="s">
        <v>16</v>
      </c>
      <c r="D11" s="162"/>
      <c r="E11" s="197" t="s">
        <v>222</v>
      </c>
      <c r="F11" s="200" t="s">
        <v>19</v>
      </c>
    </row>
    <row r="12" spans="1:6" s="56" customFormat="1" ht="12.75" customHeight="1">
      <c r="A12" s="159"/>
      <c r="B12" s="57" t="s">
        <v>17</v>
      </c>
      <c r="C12" s="163" t="s">
        <v>18</v>
      </c>
      <c r="D12" s="164"/>
      <c r="E12" s="198"/>
      <c r="F12" s="201"/>
    </row>
    <row r="13" spans="1:6" s="56" customFormat="1" ht="12.75" customHeight="1" thickBot="1">
      <c r="A13" s="203"/>
      <c r="B13" s="58" t="s">
        <v>20</v>
      </c>
      <c r="C13" s="205" t="s">
        <v>21</v>
      </c>
      <c r="D13" s="206"/>
      <c r="E13" s="199"/>
      <c r="F13" s="202"/>
    </row>
    <row r="14" spans="1:6" ht="17.25" customHeight="1">
      <c r="A14" s="10" t="s">
        <v>258</v>
      </c>
      <c r="B14" s="6">
        <v>2341</v>
      </c>
      <c r="C14" s="191" t="s">
        <v>256</v>
      </c>
      <c r="D14" s="192"/>
      <c r="E14" s="5">
        <v>5139</v>
      </c>
      <c r="F14" s="114">
        <v>10</v>
      </c>
    </row>
    <row r="15" spans="1:6" ht="17.25" customHeight="1">
      <c r="A15" s="11" t="s">
        <v>259</v>
      </c>
      <c r="B15" s="5">
        <v>3399</v>
      </c>
      <c r="C15" s="193" t="s">
        <v>257</v>
      </c>
      <c r="D15" s="194"/>
      <c r="E15" s="5">
        <v>5194</v>
      </c>
      <c r="F15" s="114">
        <v>25</v>
      </c>
    </row>
    <row r="16" spans="1:6" ht="17.25" customHeight="1">
      <c r="A16" s="11" t="s">
        <v>260</v>
      </c>
      <c r="B16" s="6">
        <v>3639</v>
      </c>
      <c r="C16" s="189" t="s">
        <v>261</v>
      </c>
      <c r="D16" s="190"/>
      <c r="E16" s="6">
        <v>5179</v>
      </c>
      <c r="F16" s="115">
        <v>2.4</v>
      </c>
    </row>
    <row r="17" spans="1:6" ht="17.25" customHeight="1">
      <c r="A17" s="10" t="s">
        <v>262</v>
      </c>
      <c r="B17" s="6">
        <v>3724</v>
      </c>
      <c r="C17" s="189" t="s">
        <v>263</v>
      </c>
      <c r="D17" s="190"/>
      <c r="E17" s="6">
        <v>5169</v>
      </c>
      <c r="F17" s="115">
        <v>20</v>
      </c>
    </row>
    <row r="18" spans="1:6" ht="17.25" customHeight="1">
      <c r="A18" s="11" t="s">
        <v>264</v>
      </c>
      <c r="B18" s="5">
        <v>3745</v>
      </c>
      <c r="C18" s="189" t="s">
        <v>265</v>
      </c>
      <c r="D18" s="190"/>
      <c r="E18" s="5">
        <v>5166</v>
      </c>
      <c r="F18" s="115">
        <v>15</v>
      </c>
    </row>
    <row r="19" spans="1:6" ht="17.25" customHeight="1">
      <c r="A19" s="10" t="s">
        <v>266</v>
      </c>
      <c r="B19" s="6">
        <v>5512</v>
      </c>
      <c r="C19" s="189" t="s">
        <v>267</v>
      </c>
      <c r="D19" s="190"/>
      <c r="E19" s="6">
        <v>5222</v>
      </c>
      <c r="F19" s="115">
        <v>10</v>
      </c>
    </row>
    <row r="20" spans="1:6" ht="17.25" customHeight="1">
      <c r="A20" s="10" t="s">
        <v>268</v>
      </c>
      <c r="B20" s="6">
        <v>6112</v>
      </c>
      <c r="C20" s="193" t="s">
        <v>269</v>
      </c>
      <c r="D20" s="194"/>
      <c r="E20" s="6">
        <v>5019</v>
      </c>
      <c r="F20" s="115">
        <v>15</v>
      </c>
    </row>
    <row r="21" spans="1:6" ht="17.25" customHeight="1">
      <c r="A21" s="10" t="s">
        <v>270</v>
      </c>
      <c r="B21" s="6">
        <v>6112</v>
      </c>
      <c r="C21" s="189" t="s">
        <v>271</v>
      </c>
      <c r="D21" s="190"/>
      <c r="E21" s="6">
        <v>5039</v>
      </c>
      <c r="F21" s="115">
        <v>5</v>
      </c>
    </row>
    <row r="22" spans="1:6" ht="17.25" customHeight="1">
      <c r="A22" s="10" t="s">
        <v>272</v>
      </c>
      <c r="B22" s="6">
        <v>6171</v>
      </c>
      <c r="C22" s="189" t="s">
        <v>273</v>
      </c>
      <c r="D22" s="190"/>
      <c r="E22" s="6">
        <v>5167</v>
      </c>
      <c r="F22" s="115">
        <v>3</v>
      </c>
    </row>
    <row r="23" spans="1:6" ht="17.25" customHeight="1">
      <c r="A23" s="10" t="s">
        <v>274</v>
      </c>
      <c r="B23" s="6">
        <v>6171</v>
      </c>
      <c r="C23" s="189" t="s">
        <v>275</v>
      </c>
      <c r="D23" s="190"/>
      <c r="E23" s="6">
        <v>5168</v>
      </c>
      <c r="F23" s="115">
        <v>12</v>
      </c>
    </row>
    <row r="24" spans="1:6" ht="17.25" customHeight="1">
      <c r="A24" s="10" t="s">
        <v>276</v>
      </c>
      <c r="B24" s="6">
        <v>6171</v>
      </c>
      <c r="C24" s="193" t="s">
        <v>277</v>
      </c>
      <c r="D24" s="194"/>
      <c r="E24" s="6">
        <v>5229</v>
      </c>
      <c r="F24" s="114">
        <v>1</v>
      </c>
    </row>
    <row r="25" spans="1:6" ht="17.25" customHeight="1">
      <c r="A25" s="11" t="s">
        <v>278</v>
      </c>
      <c r="B25" s="5">
        <v>6320</v>
      </c>
      <c r="C25" s="193" t="s">
        <v>279</v>
      </c>
      <c r="D25" s="194"/>
      <c r="E25" s="5">
        <v>5163</v>
      </c>
      <c r="F25" s="114">
        <v>7</v>
      </c>
    </row>
    <row r="26" spans="1:6" ht="17.25" customHeight="1">
      <c r="A26" s="11" t="s">
        <v>280</v>
      </c>
      <c r="B26" s="5">
        <v>6171</v>
      </c>
      <c r="C26" s="193" t="s">
        <v>281</v>
      </c>
      <c r="D26" s="194"/>
      <c r="E26" s="5">
        <v>5901</v>
      </c>
      <c r="F26" s="114">
        <v>152</v>
      </c>
    </row>
    <row r="27" spans="1:6" ht="17.25" customHeight="1">
      <c r="A27" s="11"/>
      <c r="B27" s="5"/>
      <c r="C27" s="193"/>
      <c r="D27" s="194"/>
      <c r="E27" s="5"/>
      <c r="F27" s="114"/>
    </row>
    <row r="28" spans="1:6" ht="17.25" customHeight="1">
      <c r="A28" s="11"/>
      <c r="B28" s="5"/>
      <c r="C28" s="193"/>
      <c r="D28" s="194"/>
      <c r="E28" s="5"/>
      <c r="F28" s="114"/>
    </row>
    <row r="29" spans="1:6" ht="17.25" customHeight="1">
      <c r="A29" s="11"/>
      <c r="B29" s="5"/>
      <c r="C29" s="193"/>
      <c r="D29" s="194"/>
      <c r="E29" s="5"/>
      <c r="F29" s="114"/>
    </row>
    <row r="30" spans="1:6" ht="17.25" customHeight="1">
      <c r="A30" s="11"/>
      <c r="B30" s="5"/>
      <c r="C30" s="193"/>
      <c r="D30" s="194"/>
      <c r="E30" s="5"/>
      <c r="F30" s="114"/>
    </row>
    <row r="31" spans="1:6" ht="17.25" customHeight="1">
      <c r="A31" s="11"/>
      <c r="B31" s="5"/>
      <c r="C31" s="193"/>
      <c r="D31" s="194"/>
      <c r="E31" s="5"/>
      <c r="F31" s="114"/>
    </row>
    <row r="32" spans="1:6" ht="17.25" customHeight="1">
      <c r="A32" s="11"/>
      <c r="B32" s="5"/>
      <c r="C32" s="193"/>
      <c r="D32" s="194"/>
      <c r="E32" s="5"/>
      <c r="F32" s="114"/>
    </row>
    <row r="33" spans="1:6" ht="17.25" customHeight="1">
      <c r="A33" s="11"/>
      <c r="B33" s="5"/>
      <c r="C33" s="193"/>
      <c r="D33" s="194"/>
      <c r="E33" s="5"/>
      <c r="F33" s="114"/>
    </row>
    <row r="34" spans="1:6" ht="17.25" customHeight="1">
      <c r="A34" s="11"/>
      <c r="B34" s="5"/>
      <c r="C34" s="193"/>
      <c r="D34" s="194"/>
      <c r="E34" s="5"/>
      <c r="F34" s="114"/>
    </row>
    <row r="35" spans="1:6" ht="17.25" customHeight="1">
      <c r="A35" s="11"/>
      <c r="B35" s="5"/>
      <c r="C35" s="14"/>
      <c r="D35" s="15"/>
      <c r="E35" s="5"/>
      <c r="F35" s="114"/>
    </row>
    <row r="36" spans="1:6" ht="17.25" customHeight="1">
      <c r="A36" s="11"/>
      <c r="B36" s="5"/>
      <c r="C36" s="14"/>
      <c r="D36" s="15"/>
      <c r="E36" s="5"/>
      <c r="F36" s="114"/>
    </row>
    <row r="37" spans="1:6" ht="17.25" customHeight="1">
      <c r="A37" s="11"/>
      <c r="B37" s="5"/>
      <c r="C37" s="14"/>
      <c r="D37" s="15"/>
      <c r="E37" s="5"/>
      <c r="F37" s="114"/>
    </row>
    <row r="38" spans="1:6" ht="17.25" customHeight="1">
      <c r="A38" s="11"/>
      <c r="B38" s="5"/>
      <c r="C38" s="14"/>
      <c r="D38" s="15"/>
      <c r="E38" s="5"/>
      <c r="F38" s="114"/>
    </row>
    <row r="39" spans="1:6" ht="17.25" customHeight="1">
      <c r="A39" s="11"/>
      <c r="B39" s="5"/>
      <c r="C39" s="14"/>
      <c r="D39" s="15"/>
      <c r="E39" s="5"/>
      <c r="F39" s="114"/>
    </row>
    <row r="40" spans="1:6" ht="17.25" customHeight="1">
      <c r="A40" s="11"/>
      <c r="B40" s="5"/>
      <c r="C40" s="193"/>
      <c r="D40" s="194"/>
      <c r="E40" s="5"/>
      <c r="F40" s="114"/>
    </row>
    <row r="41" spans="1:6" ht="17.25" customHeight="1">
      <c r="A41" s="11"/>
      <c r="B41" s="5"/>
      <c r="C41" s="193"/>
      <c r="D41" s="194"/>
      <c r="E41" s="5"/>
      <c r="F41" s="114"/>
    </row>
    <row r="42" spans="1:6" ht="19.5" customHeight="1">
      <c r="A42" s="11"/>
      <c r="B42" s="5"/>
      <c r="C42" s="193"/>
      <c r="D42" s="194"/>
      <c r="E42" s="5"/>
      <c r="F42" s="114"/>
    </row>
    <row r="43" spans="1:6" s="51" customFormat="1" ht="18" customHeight="1" thickBot="1">
      <c r="A43" s="106"/>
      <c r="B43" s="195" t="s">
        <v>145</v>
      </c>
      <c r="C43" s="195"/>
      <c r="D43" s="195"/>
      <c r="E43" s="82"/>
      <c r="F43" s="116">
        <f>SUM(F14:F42)</f>
        <v>277.4</v>
      </c>
    </row>
    <row r="44" ht="16.5" customHeight="1" thickTop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</sheetData>
  <sheetProtection/>
  <mergeCells count="33">
    <mergeCell ref="C33:D33"/>
    <mergeCell ref="C34:D34"/>
    <mergeCell ref="C27:D27"/>
    <mergeCell ref="C28:D28"/>
    <mergeCell ref="C29:D29"/>
    <mergeCell ref="C30:D30"/>
    <mergeCell ref="C31:D31"/>
    <mergeCell ref="A3:G3"/>
    <mergeCell ref="C18:D18"/>
    <mergeCell ref="C20:D20"/>
    <mergeCell ref="E11:E13"/>
    <mergeCell ref="F11:F13"/>
    <mergeCell ref="A11:A13"/>
    <mergeCell ref="A5:F5"/>
    <mergeCell ref="C11:D11"/>
    <mergeCell ref="C12:D12"/>
    <mergeCell ref="C13:D13"/>
    <mergeCell ref="B43:D43"/>
    <mergeCell ref="C24:D24"/>
    <mergeCell ref="C25:D25"/>
    <mergeCell ref="C22:D22"/>
    <mergeCell ref="C23:D23"/>
    <mergeCell ref="C42:D42"/>
    <mergeCell ref="C26:D26"/>
    <mergeCell ref="C40:D40"/>
    <mergeCell ref="C41:D41"/>
    <mergeCell ref="C32:D32"/>
    <mergeCell ref="C19:D19"/>
    <mergeCell ref="C14:D14"/>
    <mergeCell ref="C15:D15"/>
    <mergeCell ref="C16:D16"/>
    <mergeCell ref="C17:D17"/>
    <mergeCell ref="C21:D21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6"/>
  <sheetViews>
    <sheetView zoomScalePageLayoutView="0" workbookViewId="0" topLeftCell="A19">
      <selection activeCell="K32" sqref="K32"/>
    </sheetView>
  </sheetViews>
  <sheetFormatPr defaultColWidth="9.00390625" defaultRowHeight="12.75"/>
  <cols>
    <col min="1" max="1" width="5.75390625" style="0" customWidth="1"/>
    <col min="2" max="2" width="7.75390625" style="0" customWidth="1"/>
    <col min="4" max="4" width="8.75390625" style="0" customWidth="1"/>
    <col min="5" max="12" width="9.00390625" style="0" customWidth="1"/>
    <col min="13" max="13" width="9.75390625" style="0" customWidth="1"/>
    <col min="15" max="19" width="8.75390625" style="0" customWidth="1"/>
    <col min="20" max="20" width="10.75390625" style="0" customWidth="1"/>
  </cols>
  <sheetData>
    <row r="1" spans="1:12" ht="18">
      <c r="A1" s="42" t="s">
        <v>235</v>
      </c>
      <c r="B1" s="44"/>
      <c r="C1" s="44"/>
      <c r="D1" s="44"/>
      <c r="E1" s="44"/>
      <c r="F1" s="45"/>
      <c r="G1" s="33"/>
      <c r="H1" s="33"/>
      <c r="I1" s="120"/>
      <c r="J1" s="33"/>
      <c r="K1" s="33"/>
      <c r="L1" s="33"/>
    </row>
    <row r="2" ht="13.5" thickBot="1"/>
    <row r="3" spans="1:20" s="51" customFormat="1" ht="13.5" customHeight="1" thickTop="1">
      <c r="A3" s="158" t="s">
        <v>177</v>
      </c>
      <c r="B3" s="70"/>
      <c r="C3" s="233"/>
      <c r="D3" s="234"/>
      <c r="E3" s="100" t="s">
        <v>107</v>
      </c>
      <c r="F3" s="60" t="s">
        <v>107</v>
      </c>
      <c r="G3" s="71" t="s">
        <v>167</v>
      </c>
      <c r="H3" s="60" t="s">
        <v>107</v>
      </c>
      <c r="I3" s="60" t="s">
        <v>107</v>
      </c>
      <c r="J3" s="60" t="s">
        <v>107</v>
      </c>
      <c r="K3" s="60" t="s">
        <v>32</v>
      </c>
      <c r="L3" s="60" t="s">
        <v>128</v>
      </c>
      <c r="M3" s="60" t="s">
        <v>107</v>
      </c>
      <c r="N3" s="60" t="s">
        <v>131</v>
      </c>
      <c r="O3" s="217"/>
      <c r="P3" s="217"/>
      <c r="Q3" s="217"/>
      <c r="R3" s="72"/>
      <c r="S3" s="225"/>
      <c r="T3" s="210" t="s">
        <v>3</v>
      </c>
    </row>
    <row r="4" spans="1:20" s="51" customFormat="1" ht="12.75" customHeight="1">
      <c r="A4" s="209"/>
      <c r="B4" s="73"/>
      <c r="C4" s="228"/>
      <c r="D4" s="229"/>
      <c r="E4" s="101" t="s">
        <v>108</v>
      </c>
      <c r="F4" s="62" t="s">
        <v>112</v>
      </c>
      <c r="G4" s="75" t="s">
        <v>156</v>
      </c>
      <c r="H4" s="62" t="s">
        <v>116</v>
      </c>
      <c r="I4" s="62" t="s">
        <v>116</v>
      </c>
      <c r="J4" s="62" t="s">
        <v>122</v>
      </c>
      <c r="K4" s="62" t="s">
        <v>169</v>
      </c>
      <c r="L4" s="62" t="s">
        <v>129</v>
      </c>
      <c r="M4" s="62" t="s">
        <v>112</v>
      </c>
      <c r="N4" s="62" t="s">
        <v>132</v>
      </c>
      <c r="O4" s="218"/>
      <c r="P4" s="218"/>
      <c r="Q4" s="218"/>
      <c r="R4" s="76"/>
      <c r="S4" s="226"/>
      <c r="T4" s="211"/>
    </row>
    <row r="5" spans="1:20" s="51" customFormat="1" ht="12.75" customHeight="1">
      <c r="A5" s="209"/>
      <c r="B5" s="74" t="s">
        <v>24</v>
      </c>
      <c r="C5" s="228" t="s">
        <v>26</v>
      </c>
      <c r="D5" s="229"/>
      <c r="E5" s="101" t="s">
        <v>109</v>
      </c>
      <c r="F5" s="62" t="s">
        <v>113</v>
      </c>
      <c r="G5" s="75" t="s">
        <v>168</v>
      </c>
      <c r="H5" s="62" t="s">
        <v>117</v>
      </c>
      <c r="I5" s="62" t="s">
        <v>118</v>
      </c>
      <c r="J5" s="62" t="s">
        <v>123</v>
      </c>
      <c r="K5" s="62" t="s">
        <v>116</v>
      </c>
      <c r="L5" s="62" t="s">
        <v>130</v>
      </c>
      <c r="M5" s="62" t="s">
        <v>171</v>
      </c>
      <c r="N5" s="62" t="s">
        <v>133</v>
      </c>
      <c r="O5" s="218"/>
      <c r="P5" s="218"/>
      <c r="Q5" s="218"/>
      <c r="R5" s="76"/>
      <c r="S5" s="226"/>
      <c r="T5" s="211"/>
    </row>
    <row r="6" spans="1:20" s="51" customFormat="1" ht="12.75" customHeight="1">
      <c r="A6" s="159"/>
      <c r="B6" s="62" t="s">
        <v>25</v>
      </c>
      <c r="C6" s="232" t="s">
        <v>27</v>
      </c>
      <c r="D6" s="229"/>
      <c r="E6" s="101" t="s">
        <v>110</v>
      </c>
      <c r="F6" s="62" t="s">
        <v>114</v>
      </c>
      <c r="G6" s="75"/>
      <c r="H6" s="64"/>
      <c r="I6" s="62" t="s">
        <v>119</v>
      </c>
      <c r="J6" s="62" t="s">
        <v>124</v>
      </c>
      <c r="K6" s="62" t="s">
        <v>127</v>
      </c>
      <c r="L6" s="65" t="s">
        <v>170</v>
      </c>
      <c r="M6" s="62" t="s">
        <v>217</v>
      </c>
      <c r="N6" s="62" t="s">
        <v>172</v>
      </c>
      <c r="O6" s="218"/>
      <c r="P6" s="218"/>
      <c r="Q6" s="218"/>
      <c r="R6" s="76"/>
      <c r="S6" s="226"/>
      <c r="T6" s="211"/>
    </row>
    <row r="7" spans="1:20" s="51" customFormat="1" ht="12.75" customHeight="1">
      <c r="A7" s="159"/>
      <c r="B7" s="62" t="s">
        <v>106</v>
      </c>
      <c r="C7" s="228" t="s">
        <v>28</v>
      </c>
      <c r="D7" s="229"/>
      <c r="E7" s="101" t="s">
        <v>111</v>
      </c>
      <c r="F7" s="62" t="s">
        <v>115</v>
      </c>
      <c r="G7" s="77"/>
      <c r="H7" s="64"/>
      <c r="I7" s="62" t="s">
        <v>120</v>
      </c>
      <c r="J7" s="62" t="s">
        <v>125</v>
      </c>
      <c r="K7" s="64"/>
      <c r="L7" s="64"/>
      <c r="M7" s="62" t="s">
        <v>151</v>
      </c>
      <c r="N7" s="62" t="s">
        <v>66</v>
      </c>
      <c r="O7" s="218"/>
      <c r="P7" s="218"/>
      <c r="Q7" s="218"/>
      <c r="R7" s="76"/>
      <c r="S7" s="226"/>
      <c r="T7" s="211"/>
    </row>
    <row r="8" spans="1:20" s="51" customFormat="1" ht="12.75" customHeight="1">
      <c r="A8" s="159"/>
      <c r="B8" s="78" t="s">
        <v>20</v>
      </c>
      <c r="C8" s="230"/>
      <c r="D8" s="231"/>
      <c r="E8" s="102"/>
      <c r="F8" s="67"/>
      <c r="G8" s="79"/>
      <c r="H8" s="67"/>
      <c r="I8" s="21" t="s">
        <v>121</v>
      </c>
      <c r="J8" s="21" t="s">
        <v>126</v>
      </c>
      <c r="K8" s="67"/>
      <c r="L8" s="67"/>
      <c r="M8" s="66" t="s">
        <v>127</v>
      </c>
      <c r="N8" s="66" t="s">
        <v>173</v>
      </c>
      <c r="O8" s="219"/>
      <c r="P8" s="219"/>
      <c r="Q8" s="219"/>
      <c r="R8" s="80"/>
      <c r="S8" s="227"/>
      <c r="T8" s="211"/>
    </row>
    <row r="9" spans="1:20" s="56" customFormat="1" ht="16.5" thickBot="1">
      <c r="A9" s="160"/>
      <c r="B9" s="81"/>
      <c r="C9" s="213"/>
      <c r="D9" s="214"/>
      <c r="E9" s="103">
        <v>2111</v>
      </c>
      <c r="F9" s="104">
        <v>2112</v>
      </c>
      <c r="G9" s="104">
        <v>2122</v>
      </c>
      <c r="H9" s="104">
        <v>2131</v>
      </c>
      <c r="I9" s="104">
        <v>2132</v>
      </c>
      <c r="J9" s="104">
        <v>2133</v>
      </c>
      <c r="K9" s="104">
        <v>2139</v>
      </c>
      <c r="L9" s="104">
        <v>2141</v>
      </c>
      <c r="M9" s="104">
        <v>2310</v>
      </c>
      <c r="N9" s="104">
        <v>2324</v>
      </c>
      <c r="O9" s="104" t="s">
        <v>134</v>
      </c>
      <c r="P9" s="104" t="s">
        <v>135</v>
      </c>
      <c r="Q9" s="104" t="s">
        <v>136</v>
      </c>
      <c r="R9" s="104" t="s">
        <v>174</v>
      </c>
      <c r="S9" s="105"/>
      <c r="T9" s="212"/>
    </row>
    <row r="10" spans="1:20" ht="22.5" customHeight="1">
      <c r="A10" s="22">
        <v>1</v>
      </c>
      <c r="B10" s="118">
        <v>1019</v>
      </c>
      <c r="C10" s="215" t="s">
        <v>209</v>
      </c>
      <c r="D10" s="216"/>
      <c r="E10" s="35"/>
      <c r="F10" s="35"/>
      <c r="G10" s="35"/>
      <c r="H10" s="35">
        <v>32</v>
      </c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107"/>
      <c r="T10" s="110">
        <f>SUM(E10:S10)</f>
        <v>32</v>
      </c>
    </row>
    <row r="11" spans="1:20" ht="22.5" customHeight="1">
      <c r="A11" s="22">
        <v>2</v>
      </c>
      <c r="B11" s="19">
        <v>1032</v>
      </c>
      <c r="C11" s="207" t="s">
        <v>164</v>
      </c>
      <c r="D11" s="208"/>
      <c r="E11" s="35">
        <v>50</v>
      </c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107"/>
      <c r="T11" s="110">
        <f aca="true" t="shared" si="0" ref="T11:T33">SUM(E11:S11)</f>
        <v>50</v>
      </c>
    </row>
    <row r="12" spans="1:20" ht="22.5" customHeight="1">
      <c r="A12" s="22">
        <v>3</v>
      </c>
      <c r="B12" s="19">
        <v>1037</v>
      </c>
      <c r="C12" s="207" t="s">
        <v>137</v>
      </c>
      <c r="D12" s="208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107"/>
      <c r="T12" s="110">
        <f t="shared" si="0"/>
        <v>0</v>
      </c>
    </row>
    <row r="13" spans="1:20" ht="22.5" customHeight="1">
      <c r="A13" s="22">
        <v>4</v>
      </c>
      <c r="B13" s="118">
        <v>2141</v>
      </c>
      <c r="C13" s="207" t="s">
        <v>224</v>
      </c>
      <c r="D13" s="208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107"/>
      <c r="T13" s="110">
        <f t="shared" si="0"/>
        <v>0</v>
      </c>
    </row>
    <row r="14" spans="1:20" ht="22.5" customHeight="1">
      <c r="A14" s="22">
        <v>5</v>
      </c>
      <c r="B14" s="118">
        <v>2143</v>
      </c>
      <c r="C14" s="215" t="s">
        <v>225</v>
      </c>
      <c r="D14" s="216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107"/>
      <c r="T14" s="110">
        <f t="shared" si="0"/>
        <v>0</v>
      </c>
    </row>
    <row r="15" spans="1:20" ht="22.5" customHeight="1">
      <c r="A15" s="22">
        <v>6</v>
      </c>
      <c r="B15" s="19">
        <v>2310</v>
      </c>
      <c r="C15" s="207" t="s">
        <v>95</v>
      </c>
      <c r="D15" s="208"/>
      <c r="E15" s="35">
        <v>45</v>
      </c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107"/>
      <c r="T15" s="110">
        <f t="shared" si="0"/>
        <v>45</v>
      </c>
    </row>
    <row r="16" spans="1:20" ht="22.5" customHeight="1">
      <c r="A16" s="22">
        <v>7</v>
      </c>
      <c r="B16" s="19">
        <v>2321</v>
      </c>
      <c r="C16" s="207" t="s">
        <v>166</v>
      </c>
      <c r="D16" s="208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107"/>
      <c r="T16" s="110">
        <f t="shared" si="0"/>
        <v>0</v>
      </c>
    </row>
    <row r="17" spans="1:20" ht="22.5" customHeight="1">
      <c r="A17" s="22">
        <v>8</v>
      </c>
      <c r="B17" s="19">
        <v>3111</v>
      </c>
      <c r="C17" s="207" t="s">
        <v>248</v>
      </c>
      <c r="D17" s="208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107"/>
      <c r="T17" s="110">
        <f t="shared" si="0"/>
        <v>0</v>
      </c>
    </row>
    <row r="18" spans="1:20" ht="22.5" customHeight="1">
      <c r="A18" s="22">
        <v>9</v>
      </c>
      <c r="B18" s="19">
        <v>3113</v>
      </c>
      <c r="C18" s="207" t="s">
        <v>210</v>
      </c>
      <c r="D18" s="208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107"/>
      <c r="T18" s="110">
        <f t="shared" si="0"/>
        <v>0</v>
      </c>
    </row>
    <row r="19" spans="1:20" ht="22.5" customHeight="1">
      <c r="A19" s="22">
        <v>10</v>
      </c>
      <c r="B19" s="19">
        <v>3117</v>
      </c>
      <c r="C19" s="215" t="s">
        <v>228</v>
      </c>
      <c r="D19" s="216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107"/>
      <c r="T19" s="110">
        <f t="shared" si="0"/>
        <v>0</v>
      </c>
    </row>
    <row r="20" spans="1:20" ht="22.5" customHeight="1">
      <c r="A20" s="22">
        <v>11</v>
      </c>
      <c r="B20" s="19">
        <v>3141</v>
      </c>
      <c r="C20" s="207" t="s">
        <v>229</v>
      </c>
      <c r="D20" s="208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107"/>
      <c r="T20" s="110">
        <f t="shared" si="0"/>
        <v>0</v>
      </c>
    </row>
    <row r="21" spans="1:20" ht="22.5" customHeight="1">
      <c r="A21" s="22">
        <v>12</v>
      </c>
      <c r="B21" s="19">
        <v>3313</v>
      </c>
      <c r="C21" s="207" t="s">
        <v>138</v>
      </c>
      <c r="D21" s="208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107"/>
      <c r="T21" s="110">
        <f t="shared" si="0"/>
        <v>0</v>
      </c>
    </row>
    <row r="22" spans="1:20" ht="22.5" customHeight="1">
      <c r="A22" s="22">
        <v>13</v>
      </c>
      <c r="B22" s="19">
        <v>3314</v>
      </c>
      <c r="C22" s="207" t="s">
        <v>97</v>
      </c>
      <c r="D22" s="208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107"/>
      <c r="T22" s="110">
        <f t="shared" si="0"/>
        <v>0</v>
      </c>
    </row>
    <row r="23" spans="1:20" ht="22.5" customHeight="1">
      <c r="A23" s="22">
        <v>14</v>
      </c>
      <c r="B23" s="19">
        <v>3319</v>
      </c>
      <c r="C23" s="207" t="s">
        <v>211</v>
      </c>
      <c r="D23" s="208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107"/>
      <c r="T23" s="110">
        <f t="shared" si="0"/>
        <v>0</v>
      </c>
    </row>
    <row r="24" spans="1:20" ht="22.5" customHeight="1">
      <c r="A24" s="22">
        <v>15</v>
      </c>
      <c r="B24" s="19">
        <v>3419</v>
      </c>
      <c r="C24" s="207" t="s">
        <v>212</v>
      </c>
      <c r="D24" s="208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107"/>
      <c r="T24" s="110">
        <f t="shared" si="0"/>
        <v>0</v>
      </c>
    </row>
    <row r="25" spans="1:20" ht="22.5" customHeight="1">
      <c r="A25" s="22">
        <v>16</v>
      </c>
      <c r="B25" s="19">
        <v>3519</v>
      </c>
      <c r="C25" s="207" t="s">
        <v>213</v>
      </c>
      <c r="D25" s="208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107"/>
      <c r="T25" s="110">
        <f t="shared" si="0"/>
        <v>0</v>
      </c>
    </row>
    <row r="26" spans="1:20" ht="22.5" customHeight="1">
      <c r="A26" s="22">
        <v>17</v>
      </c>
      <c r="B26" s="19">
        <v>3612</v>
      </c>
      <c r="C26" s="207" t="s">
        <v>98</v>
      </c>
      <c r="D26" s="208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107"/>
      <c r="T26" s="110">
        <f t="shared" si="0"/>
        <v>0</v>
      </c>
    </row>
    <row r="27" spans="1:20" ht="22.5" customHeight="1">
      <c r="A27" s="22">
        <v>18</v>
      </c>
      <c r="B27" s="19">
        <v>3632</v>
      </c>
      <c r="C27" s="207" t="s">
        <v>100</v>
      </c>
      <c r="D27" s="208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107"/>
      <c r="T27" s="110">
        <f t="shared" si="0"/>
        <v>0</v>
      </c>
    </row>
    <row r="28" spans="1:20" ht="22.5" customHeight="1">
      <c r="A28" s="22">
        <v>19</v>
      </c>
      <c r="B28" s="19">
        <v>3722</v>
      </c>
      <c r="C28" s="207" t="s">
        <v>139</v>
      </c>
      <c r="D28" s="208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107"/>
      <c r="T28" s="110">
        <f t="shared" si="0"/>
        <v>0</v>
      </c>
    </row>
    <row r="29" spans="1:20" ht="22.5" customHeight="1">
      <c r="A29" s="22">
        <v>20</v>
      </c>
      <c r="B29" s="19">
        <v>6171</v>
      </c>
      <c r="C29" s="207" t="s">
        <v>102</v>
      </c>
      <c r="D29" s="208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107"/>
      <c r="T29" s="110">
        <f t="shared" si="0"/>
        <v>0</v>
      </c>
    </row>
    <row r="30" spans="1:20" ht="22.5" customHeight="1">
      <c r="A30" s="22">
        <v>21</v>
      </c>
      <c r="B30" s="19">
        <v>6310</v>
      </c>
      <c r="C30" s="207" t="s">
        <v>140</v>
      </c>
      <c r="D30" s="208"/>
      <c r="E30" s="35"/>
      <c r="F30" s="35"/>
      <c r="G30" s="35"/>
      <c r="H30" s="35"/>
      <c r="I30" s="35"/>
      <c r="J30" s="35"/>
      <c r="K30" s="35"/>
      <c r="L30" s="35">
        <v>1</v>
      </c>
      <c r="M30" s="35"/>
      <c r="N30" s="35"/>
      <c r="O30" s="35"/>
      <c r="P30" s="35"/>
      <c r="Q30" s="35"/>
      <c r="R30" s="35"/>
      <c r="S30" s="107"/>
      <c r="T30" s="110">
        <f t="shared" si="0"/>
        <v>1</v>
      </c>
    </row>
    <row r="31" spans="1:20" ht="22.5" customHeight="1">
      <c r="A31" s="22">
        <v>22</v>
      </c>
      <c r="B31" s="19">
        <v>6409</v>
      </c>
      <c r="C31" s="207" t="s">
        <v>176</v>
      </c>
      <c r="D31" s="208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107"/>
      <c r="T31" s="110">
        <f t="shared" si="0"/>
        <v>0</v>
      </c>
    </row>
    <row r="32" spans="1:20" ht="22.5" customHeight="1">
      <c r="A32" s="22">
        <v>23</v>
      </c>
      <c r="B32" s="19"/>
      <c r="C32" s="37"/>
      <c r="D32" s="38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107"/>
      <c r="T32" s="110">
        <f t="shared" si="0"/>
        <v>0</v>
      </c>
    </row>
    <row r="33" spans="1:20" ht="22.5" customHeight="1" thickBot="1">
      <c r="A33" s="83">
        <v>24</v>
      </c>
      <c r="B33" s="96"/>
      <c r="C33" s="223"/>
      <c r="D33" s="224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9"/>
      <c r="T33" s="110">
        <f t="shared" si="0"/>
        <v>0</v>
      </c>
    </row>
    <row r="34" spans="1:20" s="51" customFormat="1" ht="25.5" customHeight="1" thickBot="1" thickTop="1">
      <c r="A34" s="97">
        <v>25</v>
      </c>
      <c r="B34" s="220" t="s">
        <v>141</v>
      </c>
      <c r="C34" s="221"/>
      <c r="D34" s="222"/>
      <c r="E34" s="98">
        <f>SUM(E10:E33)</f>
        <v>95</v>
      </c>
      <c r="F34" s="98">
        <f aca="true" t="shared" si="1" ref="F34:S34">SUM(F10:F33)</f>
        <v>0</v>
      </c>
      <c r="G34" s="98">
        <f t="shared" si="1"/>
        <v>0</v>
      </c>
      <c r="H34" s="98">
        <f t="shared" si="1"/>
        <v>32</v>
      </c>
      <c r="I34" s="98">
        <f t="shared" si="1"/>
        <v>0</v>
      </c>
      <c r="J34" s="98">
        <f t="shared" si="1"/>
        <v>0</v>
      </c>
      <c r="K34" s="98">
        <f t="shared" si="1"/>
        <v>0</v>
      </c>
      <c r="L34" s="98">
        <f t="shared" si="1"/>
        <v>1</v>
      </c>
      <c r="M34" s="98">
        <f t="shared" si="1"/>
        <v>0</v>
      </c>
      <c r="N34" s="98">
        <f t="shared" si="1"/>
        <v>0</v>
      </c>
      <c r="O34" s="98">
        <f t="shared" si="1"/>
        <v>0</v>
      </c>
      <c r="P34" s="98">
        <f t="shared" si="1"/>
        <v>0</v>
      </c>
      <c r="Q34" s="98">
        <f t="shared" si="1"/>
        <v>0</v>
      </c>
      <c r="R34" s="98">
        <f t="shared" si="1"/>
        <v>0</v>
      </c>
      <c r="S34" s="98">
        <f t="shared" si="1"/>
        <v>0</v>
      </c>
      <c r="T34" s="99">
        <f>SUM(E34:S34)</f>
        <v>128</v>
      </c>
    </row>
    <row r="35" spans="1:20" ht="13.5" thickTop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  <row r="36" ht="12.75">
      <c r="A36" t="s">
        <v>175</v>
      </c>
    </row>
  </sheetData>
  <sheetProtection/>
  <mergeCells count="37">
    <mergeCell ref="C14:D14"/>
    <mergeCell ref="C19:D19"/>
    <mergeCell ref="S3:S8"/>
    <mergeCell ref="C7:D7"/>
    <mergeCell ref="C8:D8"/>
    <mergeCell ref="O3:O8"/>
    <mergeCell ref="C5:D5"/>
    <mergeCell ref="C6:D6"/>
    <mergeCell ref="C3:D3"/>
    <mergeCell ref="C4:D4"/>
    <mergeCell ref="B34:D34"/>
    <mergeCell ref="C21:D21"/>
    <mergeCell ref="C22:D22"/>
    <mergeCell ref="C13:D13"/>
    <mergeCell ref="C15:D15"/>
    <mergeCell ref="C16:D16"/>
    <mergeCell ref="C17:D17"/>
    <mergeCell ref="C31:D31"/>
    <mergeCell ref="C33:D33"/>
    <mergeCell ref="C27:D27"/>
    <mergeCell ref="A3:A9"/>
    <mergeCell ref="T3:T9"/>
    <mergeCell ref="C18:D18"/>
    <mergeCell ref="C20:D20"/>
    <mergeCell ref="C9:D9"/>
    <mergeCell ref="C10:D10"/>
    <mergeCell ref="C11:D11"/>
    <mergeCell ref="C12:D12"/>
    <mergeCell ref="P3:P8"/>
    <mergeCell ref="Q3:Q8"/>
    <mergeCell ref="C30:D30"/>
    <mergeCell ref="C23:D23"/>
    <mergeCell ref="C24:D24"/>
    <mergeCell ref="C25:D25"/>
    <mergeCell ref="C26:D26"/>
    <mergeCell ref="C28:D28"/>
    <mergeCell ref="C29:D29"/>
  </mergeCells>
  <printOptions/>
  <pageMargins left="0.3937007874015748" right="0.3937007874015748" top="0.2755905511811024" bottom="0.3937007874015748" header="0.2362204724409449" footer="0.4330708661417323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Urbánek</cp:lastModifiedBy>
  <cp:lastPrinted>2017-02-13T14:44:16Z</cp:lastPrinted>
  <dcterms:created xsi:type="dcterms:W3CDTF">1997-01-24T11:07:25Z</dcterms:created>
  <dcterms:modified xsi:type="dcterms:W3CDTF">2018-05-21T11:20:31Z</dcterms:modified>
  <cp:category/>
  <cp:version/>
  <cp:contentType/>
  <cp:contentStatus/>
</cp:coreProperties>
</file>